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2" windowWidth="15312" windowHeight="8472"/>
  </bookViews>
  <sheets>
    <sheet name="ENTRATE" sheetId="1" r:id="rId1"/>
    <sheet name="SPESE" sheetId="3" r:id="rId2"/>
  </sheets>
  <calcPr calcId="145621"/>
</workbook>
</file>

<file path=xl/calcChain.xml><?xml version="1.0" encoding="utf-8"?>
<calcChain xmlns="http://schemas.openxmlformats.org/spreadsheetml/2006/main">
  <c r="Z32" i="3" l="1"/>
  <c r="Z11" i="3"/>
  <c r="AA29" i="3"/>
  <c r="AA28" i="3"/>
  <c r="AA27" i="3"/>
  <c r="AA26" i="3"/>
  <c r="AA25" i="3"/>
  <c r="AA24" i="3"/>
  <c r="AA23" i="3"/>
  <c r="AA22" i="3"/>
  <c r="AA21" i="3"/>
  <c r="AA20" i="3"/>
  <c r="Y30" i="3"/>
  <c r="W30" i="3"/>
  <c r="U30" i="3"/>
  <c r="S30" i="3"/>
  <c r="Q30" i="3"/>
  <c r="O30" i="3"/>
  <c r="M30" i="3"/>
  <c r="K30" i="3"/>
  <c r="I30" i="3"/>
  <c r="G30" i="3"/>
  <c r="E30" i="3"/>
  <c r="C30" i="3"/>
  <c r="AA17" i="3"/>
  <c r="AA16" i="3"/>
  <c r="AA15" i="3"/>
  <c r="AA14" i="3"/>
  <c r="AA13" i="3"/>
  <c r="AA12" i="3"/>
  <c r="AA11" i="3"/>
  <c r="AA10" i="3"/>
  <c r="AA9" i="3"/>
  <c r="AA8" i="3"/>
  <c r="AA7" i="3"/>
  <c r="Z12" i="3"/>
  <c r="Y18" i="3"/>
  <c r="Y36" i="3" s="1"/>
  <c r="Z10" i="3"/>
  <c r="Z9" i="3"/>
  <c r="Z8" i="3"/>
  <c r="W18" i="3"/>
  <c r="W36" i="3" s="1"/>
  <c r="U18" i="3"/>
  <c r="U36" i="3" s="1"/>
  <c r="S18" i="3"/>
  <c r="S36" i="3" s="1"/>
  <c r="Q18" i="3"/>
  <c r="Q36" i="3" s="1"/>
  <c r="O18" i="3"/>
  <c r="O36" i="3" s="1"/>
  <c r="Z7" i="3"/>
  <c r="M18" i="3"/>
  <c r="M36" i="3" s="1"/>
  <c r="K18" i="3"/>
  <c r="K36" i="3" s="1"/>
  <c r="I18" i="3"/>
  <c r="I36" i="3" s="1"/>
  <c r="C18" i="3"/>
  <c r="C36" i="3" s="1"/>
  <c r="G18" i="3"/>
  <c r="G36" i="3" s="1"/>
  <c r="E18" i="3"/>
  <c r="E36" i="3" s="1"/>
  <c r="D39" i="1"/>
  <c r="D33" i="1"/>
  <c r="D25" i="1"/>
  <c r="D18" i="1"/>
  <c r="D11" i="1"/>
  <c r="Z29" i="3"/>
  <c r="Z28" i="3"/>
  <c r="Z27" i="3"/>
  <c r="Z26" i="3"/>
  <c r="Z25" i="3"/>
  <c r="Z24" i="3"/>
  <c r="Z23" i="3"/>
  <c r="Z22" i="3"/>
  <c r="Z21" i="3"/>
  <c r="Z20" i="3"/>
  <c r="Z17" i="3"/>
  <c r="Z16" i="3"/>
  <c r="Z15" i="3"/>
  <c r="Z14" i="3"/>
  <c r="Z13" i="3"/>
  <c r="V18" i="3"/>
  <c r="V36" i="3" s="1"/>
  <c r="T18" i="3"/>
  <c r="T36" i="3" s="1"/>
  <c r="R18" i="3"/>
  <c r="R36" i="3" s="1"/>
  <c r="P18" i="3"/>
  <c r="P36" i="3" s="1"/>
  <c r="N18" i="3"/>
  <c r="N36" i="3" s="1"/>
  <c r="L18" i="3"/>
  <c r="L36" i="3" s="1"/>
  <c r="J18" i="3"/>
  <c r="J36" i="3" s="1"/>
  <c r="H18" i="3"/>
  <c r="H36" i="3" s="1"/>
  <c r="F18" i="3"/>
  <c r="F36" i="3" s="1"/>
  <c r="B18" i="3"/>
  <c r="B36" i="3" s="1"/>
  <c r="C33" i="1"/>
  <c r="C25" i="1"/>
  <c r="C18" i="1"/>
  <c r="C11" i="1"/>
  <c r="C39" i="1"/>
  <c r="D30" i="3"/>
  <c r="F30" i="3"/>
  <c r="H30" i="3"/>
  <c r="J30" i="3"/>
  <c r="L30" i="3"/>
  <c r="N30" i="3"/>
  <c r="P30" i="3"/>
  <c r="R30" i="3"/>
  <c r="T30" i="3"/>
  <c r="V30" i="3"/>
  <c r="X30" i="3"/>
  <c r="B30" i="3"/>
  <c r="D18" i="3"/>
  <c r="D36" i="3" s="1"/>
  <c r="X18" i="3"/>
  <c r="X36" i="3" s="1"/>
  <c r="D41" i="1"/>
  <c r="Z30" i="3"/>
  <c r="AA18" i="3"/>
  <c r="AA36" i="3" l="1"/>
  <c r="AA30" i="3"/>
  <c r="Z18" i="3"/>
  <c r="Z36" i="3" s="1"/>
  <c r="C41" i="1"/>
</calcChain>
</file>

<file path=xl/sharedStrings.xml><?xml version="1.0" encoding="utf-8"?>
<sst xmlns="http://schemas.openxmlformats.org/spreadsheetml/2006/main" count="133" uniqueCount="94">
  <si>
    <t>COMPETENZA</t>
  </si>
  <si>
    <t xml:space="preserve">TOTALE TITOLO II </t>
  </si>
  <si>
    <t xml:space="preserve"> TITOLO II- ENTRATE DERIVANTI DA CONTRIB. E TRASF. CORRENTI DELLO STATO DELLA REGIONE E DI ALTRI ENTI PUBBLICI ANCHE IN RAPPORTO ALL'ESERCIZIO DI FUNZIONI DELEGATE DALLA REGIONE</t>
  </si>
  <si>
    <t>TITOLO III ENTRATE EXTRATRIBUTARIE</t>
  </si>
  <si>
    <t>TOTALE TITOLO III</t>
  </si>
  <si>
    <t>TITOLO IV- ENTRATE DERIVANTI DA ALIENAZIONE,
TRASF. DI CAPITALI E DA RISCOSSIONI DI CREDITI</t>
  </si>
  <si>
    <t>TOTALE TITOLO IV</t>
  </si>
  <si>
    <t>TOTALE TITOLO V</t>
  </si>
  <si>
    <t>TOTALE GENERALE DELLE ENTRATE</t>
  </si>
  <si>
    <t>Funz. generali amministrazione, gestione controllo</t>
  </si>
  <si>
    <t>1 - Personale</t>
  </si>
  <si>
    <t>Funzioni relative alla giustizia</t>
  </si>
  <si>
    <t>Funzioni di polizia locale</t>
  </si>
  <si>
    <t>Funzioni di istruzione pubblica</t>
  </si>
  <si>
    <t>Funzioni relative alla cultura ed ai beni culturali</t>
  </si>
  <si>
    <t>Funzioni nel settore sportivo e ricreativo</t>
  </si>
  <si>
    <t>Funzioni nel campo turistico</t>
  </si>
  <si>
    <t>Funzioni nel campo della viabilita' e dei trasporti</t>
  </si>
  <si>
    <t>Funzioni riguardanti la gestione del territorio e dell'ambiente</t>
  </si>
  <si>
    <t>Funzioni nel settore sociale</t>
  </si>
  <si>
    <t>Funzioni nel campo dello sviluppo economico</t>
  </si>
  <si>
    <t>Funzioni relative a servizi produttivi</t>
  </si>
  <si>
    <t>3 - Prestazione servizi</t>
  </si>
  <si>
    <t>5 - Trasferimenti</t>
  </si>
  <si>
    <t>7 - Imposte e tasse</t>
  </si>
  <si>
    <t>11- Fondo di riserva</t>
  </si>
  <si>
    <t>TOTALE SPESE</t>
  </si>
  <si>
    <t>INTERVENTI/FUNZIONI E SERVIZI</t>
  </si>
  <si>
    <t>12-TOTALE TITOLO 1° SPESE CORRENTI</t>
  </si>
  <si>
    <t xml:space="preserve">10 - Fondo svalutazione crediti </t>
  </si>
  <si>
    <t>2 - Espropri e servitu' onerose</t>
  </si>
  <si>
    <t>6 - Incarichi professionali esterni</t>
  </si>
  <si>
    <t>7 - Trasferimenti di capitale</t>
  </si>
  <si>
    <t>8 - Partecipazioni azionarie</t>
  </si>
  <si>
    <t>9 - Conferimenti di capitale</t>
  </si>
  <si>
    <t>10 - Concessione crediti e anticipazioni</t>
  </si>
  <si>
    <t>1 - Acquisizione di beni immobili</t>
  </si>
  <si>
    <t>Entrate</t>
  </si>
  <si>
    <t>ENTRATE PER CODIFICA</t>
  </si>
  <si>
    <t xml:space="preserve">Categoria 1° </t>
  </si>
  <si>
    <t xml:space="preserve">Categoria 2° </t>
  </si>
  <si>
    <t>Categoria 3°</t>
  </si>
  <si>
    <t>TOTALE TITOLO I</t>
  </si>
  <si>
    <t xml:space="preserve">Categoria 3° </t>
  </si>
  <si>
    <t xml:space="preserve">Categoria 4° </t>
  </si>
  <si>
    <t xml:space="preserve">Categoria 5° </t>
  </si>
  <si>
    <t>Categoria 2°</t>
  </si>
  <si>
    <t xml:space="preserve"> Imposte</t>
  </si>
  <si>
    <t xml:space="preserve"> Tasse</t>
  </si>
  <si>
    <t xml:space="preserve"> Tributi speciali ed altre entrate tributarie proprie</t>
  </si>
  <si>
    <t>Contributi e trasferimenti correnti dello Stato</t>
  </si>
  <si>
    <t>Contributi e trasferimenti correnti dalla Regione</t>
  </si>
  <si>
    <t>Contributi e trasf.correnti da Regione per funzioni delegate</t>
  </si>
  <si>
    <t>Contributi e trasf da organismi comunitari e internazionali</t>
  </si>
  <si>
    <t>Contributi e trasf correnti da altri enti</t>
  </si>
  <si>
    <t>Proventi dei servizi pubblici</t>
  </si>
  <si>
    <t>Proventi dei beni dell'ente</t>
  </si>
  <si>
    <t>Interessi su anticipazioni o crediti</t>
  </si>
  <si>
    <t xml:space="preserve">Utili netti  aziende speciali e partecipate, dividendi di societa'   </t>
  </si>
  <si>
    <t xml:space="preserve">Proventi diversi </t>
  </si>
  <si>
    <t>Categoria 5°</t>
  </si>
  <si>
    <t xml:space="preserve">Categoria 6° </t>
  </si>
  <si>
    <t xml:space="preserve"> Alienazione di beni patrimoniali </t>
  </si>
  <si>
    <t>Trasferimenti di capitali dallo Stato</t>
  </si>
  <si>
    <t>Trasferimenti di capitali dalla Regione</t>
  </si>
  <si>
    <t>Trasferimenti di capitali da altri enti del settore pubblico</t>
  </si>
  <si>
    <t xml:space="preserve"> Riscossioni di crediti</t>
  </si>
  <si>
    <t xml:space="preserve"> Anticipazioni di cassa</t>
  </si>
  <si>
    <t xml:space="preserve"> Finanziamenti a breve termine</t>
  </si>
  <si>
    <t xml:space="preserve"> Assunzione di mutui e prestiti</t>
  </si>
  <si>
    <t>Emissione di prestiti obbligazionari</t>
  </si>
  <si>
    <t>TOTALE TITOLO VI - ENTRATE DERIVANTI DA SERVIZI PER CONTO DI TERZI</t>
  </si>
  <si>
    <t>Spesa</t>
  </si>
  <si>
    <t>11-TOTALE TITOLO 2° SPESE C/CAPITALE</t>
  </si>
  <si>
    <t>TOTALE SPESE PER CLASSIFICAZIONE FUNZIONALE</t>
  </si>
  <si>
    <t>TOTALE TITOLO 3° SPESE PER RIMBORSI DI PRESTITI</t>
  </si>
  <si>
    <t>TITOLO V-  ENTRATE DERIVANTI DA ACCENSIONI DI PRESTITI</t>
  </si>
  <si>
    <t xml:space="preserve">                                            TITOLO I ENTRATE TRIBUTARIE</t>
  </si>
  <si>
    <t xml:space="preserve"> Trasferimenti di capitali da altri soggetti</t>
  </si>
  <si>
    <t>2 - Acquisto  di beni di  consumo e/o di materie prime</t>
  </si>
  <si>
    <t>4 - Utilizzo di beni di  terzi</t>
  </si>
  <si>
    <t>6 - Interessi passivi e oneri finanziari diversi</t>
  </si>
  <si>
    <t>8 - Oneri straordinari della.gestione corrente</t>
  </si>
  <si>
    <t xml:space="preserve">9 - Ammortamenti di esercizio     </t>
  </si>
  <si>
    <t>3 - Acquisto beni specifici per realizzazioni in economia</t>
  </si>
  <si>
    <t>5 - Acq beni mobili, macchine, attrezzature tecn/scient</t>
  </si>
  <si>
    <t>TOTALE TITOLO IV - SPESE SERVIZI PER CONTO DI TERZI</t>
  </si>
  <si>
    <t>4 - Utilizzo beni di terzi per realizzazioni in economia</t>
  </si>
  <si>
    <t>Competenza</t>
  </si>
  <si>
    <t>Cassa</t>
  </si>
  <si>
    <t xml:space="preserve">Competenza </t>
  </si>
  <si>
    <t>CASSA</t>
  </si>
  <si>
    <t>COMUNE DI CAMPO NELL'ELBA - Provincia di Livorno</t>
  </si>
  <si>
    <t>DATI DI RENDICONTO ANNO 2014: Delibera del Consiglio Comunale n.29 del 30/04/2015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</si>
</sst>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L.&quot;\ * #,##0_-;\-&quot;L.&quot;\ * #,##0_-;_-&quot;L.&quot;\ * &quot;-&quot;_-;_-@_-"/>
    <numFmt numFmtId="165" formatCode="_(* #,##0_);_(* \(#,##0\);_(* &quot;-&quot;_);_(@_)"/>
  </numFmts>
  <fonts count="2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b/>
      <sz val="9"/>
      <color indexed="63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b/>
      <sz val="10"/>
      <color indexed="63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11"/>
      <color theme="1"/>
      <name val="Arial"/>
      <family val="2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Fill="1"/>
    <xf numFmtId="0" fontId="0" fillId="0" borderId="0" xfId="0" applyBorder="1"/>
    <xf numFmtId="0" fontId="15" fillId="0" borderId="0" xfId="0" applyFont="1" applyAlignment="1">
      <alignment horizontal="right"/>
    </xf>
    <xf numFmtId="0" fontId="0" fillId="0" borderId="0" xfId="0" applyFill="1" applyBorder="1"/>
    <xf numFmtId="0" fontId="0" fillId="0" borderId="0" xfId="0" applyFont="1"/>
    <xf numFmtId="4" fontId="2" fillId="0" borderId="0" xfId="4" applyNumberFormat="1" applyFont="1" applyFill="1" applyBorder="1" applyProtection="1">
      <protection locked="0"/>
    </xf>
    <xf numFmtId="3" fontId="2" fillId="0" borderId="0" xfId="4" applyNumberFormat="1" applyFill="1" applyBorder="1" applyProtection="1"/>
    <xf numFmtId="49" fontId="3" fillId="0" borderId="0" xfId="4" applyNumberFormat="1" applyFont="1" applyFill="1" applyBorder="1" applyAlignment="1" applyProtection="1">
      <alignment horizontal="center"/>
    </xf>
    <xf numFmtId="0" fontId="4" fillId="0" borderId="0" xfId="4" applyFont="1" applyFill="1" applyBorder="1" applyAlignment="1" applyProtection="1">
      <alignment horizontal="left" vertical="top" wrapText="1"/>
    </xf>
    <xf numFmtId="0" fontId="14" fillId="0" borderId="0" xfId="0" applyFont="1" applyAlignment="1">
      <alignment wrapText="1"/>
    </xf>
    <xf numFmtId="4" fontId="0" fillId="0" borderId="0" xfId="0" applyNumberFormat="1"/>
    <xf numFmtId="0" fontId="16" fillId="0" borderId="0" xfId="0" applyFont="1" applyFill="1"/>
    <xf numFmtId="0" fontId="17" fillId="0" borderId="0" xfId="0" applyFont="1" applyFill="1"/>
    <xf numFmtId="0" fontId="9" fillId="0" borderId="1" xfId="3" applyFont="1" applyFill="1" applyBorder="1" applyAlignment="1">
      <alignment vertical="center"/>
    </xf>
    <xf numFmtId="0" fontId="18" fillId="0" borderId="0" xfId="0" applyFont="1" applyFill="1"/>
    <xf numFmtId="0" fontId="18" fillId="0" borderId="0" xfId="0" applyFont="1"/>
    <xf numFmtId="0" fontId="9" fillId="0" borderId="2" xfId="3" applyFont="1" applyFill="1" applyBorder="1" applyAlignment="1" applyProtection="1">
      <alignment horizontal="center"/>
    </xf>
    <xf numFmtId="0" fontId="18" fillId="0" borderId="3" xfId="0" applyFont="1" applyBorder="1"/>
    <xf numFmtId="0" fontId="10" fillId="0" borderId="4" xfId="3" applyFont="1" applyFill="1" applyBorder="1" applyAlignment="1" applyProtection="1">
      <alignment horizontal="left" vertical="center"/>
    </xf>
    <xf numFmtId="0" fontId="10" fillId="0" borderId="5" xfId="3" applyFont="1" applyFill="1" applyBorder="1" applyAlignment="1" applyProtection="1">
      <alignment horizontal="left" vertical="center"/>
    </xf>
    <xf numFmtId="0" fontId="10" fillId="0" borderId="6" xfId="3" applyFont="1" applyFill="1" applyBorder="1" applyAlignment="1" applyProtection="1">
      <alignment horizontal="left" vertical="center"/>
    </xf>
    <xf numFmtId="0" fontId="10" fillId="0" borderId="6" xfId="3" applyFont="1" applyFill="1" applyBorder="1" applyAlignment="1" applyProtection="1">
      <alignment horizontal="left" vertical="center" wrapText="1"/>
    </xf>
    <xf numFmtId="0" fontId="10" fillId="0" borderId="5" xfId="3" applyFont="1" applyFill="1" applyBorder="1" applyAlignment="1" applyProtection="1">
      <alignment horizontal="left" vertical="center" wrapText="1"/>
    </xf>
    <xf numFmtId="0" fontId="9" fillId="0" borderId="6" xfId="3" applyFont="1" applyFill="1" applyBorder="1" applyAlignment="1" applyProtection="1">
      <alignment horizontal="left" vertical="center"/>
    </xf>
    <xf numFmtId="0" fontId="10" fillId="0" borderId="7" xfId="3" applyFont="1" applyFill="1" applyBorder="1" applyAlignment="1" applyProtection="1">
      <alignment horizontal="left" vertical="center"/>
    </xf>
    <xf numFmtId="0" fontId="10" fillId="0" borderId="0" xfId="3" applyFont="1" applyFill="1" applyBorder="1" applyAlignment="1" applyProtection="1">
      <alignment horizontal="left" vertical="center" wrapText="1"/>
    </xf>
    <xf numFmtId="0" fontId="9" fillId="0" borderId="5" xfId="3" applyFont="1" applyFill="1" applyBorder="1" applyAlignment="1" applyProtection="1">
      <alignment horizontal="left" vertical="center"/>
    </xf>
    <xf numFmtId="0" fontId="9" fillId="0" borderId="6" xfId="3" applyFont="1" applyFill="1" applyBorder="1" applyAlignment="1" applyProtection="1">
      <alignment horizontal="left" vertical="center" wrapText="1"/>
    </xf>
    <xf numFmtId="0" fontId="19" fillId="0" borderId="0" xfId="0" applyFont="1"/>
    <xf numFmtId="0" fontId="8" fillId="0" borderId="8" xfId="4" applyFont="1" applyFill="1" applyBorder="1" applyAlignment="1" applyProtection="1">
      <alignment horizontal="left"/>
    </xf>
    <xf numFmtId="4" fontId="8" fillId="2" borderId="9" xfId="4" applyNumberFormat="1" applyFont="1" applyFill="1" applyBorder="1" applyAlignment="1" applyProtection="1">
      <alignment horizontal="right"/>
      <protection locked="0"/>
    </xf>
    <xf numFmtId="4" fontId="8" fillId="2" borderId="10" xfId="4" applyNumberFormat="1" applyFont="1" applyFill="1" applyBorder="1" applyAlignment="1" applyProtection="1">
      <alignment horizontal="right"/>
      <protection locked="0"/>
    </xf>
    <xf numFmtId="49" fontId="8" fillId="0" borderId="8" xfId="4" applyNumberFormat="1" applyFont="1" applyFill="1" applyBorder="1" applyAlignment="1" applyProtection="1">
      <alignment horizontal="left" vertical="center"/>
    </xf>
    <xf numFmtId="4" fontId="8" fillId="0" borderId="9" xfId="4" applyNumberFormat="1" applyFont="1" applyFill="1" applyBorder="1" applyAlignment="1" applyProtection="1">
      <alignment horizontal="right"/>
      <protection locked="0"/>
    </xf>
    <xf numFmtId="4" fontId="8" fillId="0" borderId="10" xfId="4" applyNumberFormat="1" applyFont="1" applyFill="1" applyBorder="1" applyAlignment="1" applyProtection="1">
      <alignment horizontal="right"/>
      <protection hidden="1"/>
    </xf>
    <xf numFmtId="0" fontId="20" fillId="0" borderId="8" xfId="0" applyFont="1" applyBorder="1"/>
    <xf numFmtId="0" fontId="20" fillId="0" borderId="0" xfId="0" applyFont="1" applyBorder="1"/>
    <xf numFmtId="4" fontId="8" fillId="2" borderId="9" xfId="4" applyNumberFormat="1" applyFont="1" applyFill="1" applyBorder="1" applyProtection="1">
      <protection locked="0"/>
    </xf>
    <xf numFmtId="4" fontId="8" fillId="2" borderId="10" xfId="4" applyNumberFormat="1" applyFont="1" applyFill="1" applyBorder="1" applyProtection="1">
      <protection locked="0"/>
    </xf>
    <xf numFmtId="0" fontId="20" fillId="0" borderId="9" xfId="0" applyFont="1" applyBorder="1"/>
    <xf numFmtId="0" fontId="20" fillId="0" borderId="10" xfId="0" applyFont="1" applyBorder="1"/>
    <xf numFmtId="49" fontId="7" fillId="0" borderId="8" xfId="4" applyNumberFormat="1" applyFont="1" applyFill="1" applyBorder="1" applyAlignment="1" applyProtection="1">
      <alignment horizontal="left" vertical="center" wrapText="1"/>
    </xf>
    <xf numFmtId="4" fontId="21" fillId="0" borderId="0" xfId="0" applyNumberFormat="1" applyFont="1" applyBorder="1"/>
    <xf numFmtId="0" fontId="22" fillId="0" borderId="0" xfId="0" applyFont="1" applyBorder="1"/>
    <xf numFmtId="0" fontId="20" fillId="0" borderId="11" xfId="0" applyFont="1" applyFill="1" applyBorder="1"/>
    <xf numFmtId="0" fontId="20" fillId="0" borderId="0" xfId="0" applyFont="1" applyFill="1" applyBorder="1" applyAlignment="1">
      <alignment horizontal="left"/>
    </xf>
    <xf numFmtId="0" fontId="23" fillId="0" borderId="12" xfId="0" applyFont="1" applyBorder="1" applyAlignment="1">
      <alignment wrapText="1"/>
    </xf>
    <xf numFmtId="3" fontId="7" fillId="0" borderId="13" xfId="4" applyNumberFormat="1" applyFont="1" applyFill="1" applyBorder="1" applyAlignment="1" applyProtection="1">
      <alignment wrapText="1"/>
    </xf>
    <xf numFmtId="49" fontId="11" fillId="0" borderId="13" xfId="4" applyNumberFormat="1" applyFont="1" applyFill="1" applyBorder="1" applyAlignment="1" applyProtection="1">
      <alignment horizontal="center" wrapText="1"/>
    </xf>
    <xf numFmtId="0" fontId="7" fillId="0" borderId="13" xfId="4" applyFont="1" applyFill="1" applyBorder="1" applyAlignment="1" applyProtection="1">
      <alignment horizontal="left" vertical="top" wrapText="1"/>
    </xf>
    <xf numFmtId="0" fontId="21" fillId="0" borderId="13" xfId="0" applyFont="1" applyFill="1" applyBorder="1" applyAlignment="1">
      <alignment wrapText="1"/>
    </xf>
    <xf numFmtId="0" fontId="21" fillId="0" borderId="13" xfId="0" applyFont="1" applyBorder="1" applyAlignment="1">
      <alignment wrapText="1"/>
    </xf>
    <xf numFmtId="4" fontId="24" fillId="0" borderId="0" xfId="4" applyNumberFormat="1" applyFont="1" applyFill="1" applyBorder="1" applyProtection="1">
      <protection locked="0"/>
    </xf>
    <xf numFmtId="3" fontId="2" fillId="0" borderId="0" xfId="4" applyNumberFormat="1" applyFont="1" applyFill="1" applyBorder="1" applyProtection="1"/>
    <xf numFmtId="49" fontId="12" fillId="0" borderId="0" xfId="4" applyNumberFormat="1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 vertical="top" wrapText="1"/>
    </xf>
    <xf numFmtId="0" fontId="22" fillId="0" borderId="0" xfId="0" applyFont="1" applyFill="1" applyBorder="1"/>
    <xf numFmtId="0" fontId="20" fillId="0" borderId="7" xfId="0" applyFont="1" applyFill="1" applyBorder="1"/>
    <xf numFmtId="0" fontId="20" fillId="0" borderId="7" xfId="0" applyFont="1" applyBorder="1"/>
    <xf numFmtId="4" fontId="8" fillId="2" borderId="7" xfId="4" applyNumberFormat="1" applyFont="1" applyFill="1" applyBorder="1" applyProtection="1">
      <protection locked="0"/>
    </xf>
    <xf numFmtId="0" fontId="20" fillId="0" borderId="14" xfId="0" applyFont="1" applyFill="1" applyBorder="1"/>
    <xf numFmtId="2" fontId="23" fillId="0" borderId="13" xfId="0" applyNumberFormat="1" applyFont="1" applyBorder="1" applyAlignment="1">
      <alignment wrapText="1"/>
    </xf>
    <xf numFmtId="0" fontId="8" fillId="0" borderId="11" xfId="4" applyFont="1" applyFill="1" applyBorder="1" applyAlignment="1" applyProtection="1">
      <alignment horizontal="left"/>
    </xf>
    <xf numFmtId="4" fontId="8" fillId="2" borderId="15" xfId="4" applyNumberFormat="1" applyFont="1" applyFill="1" applyBorder="1" applyAlignment="1" applyProtection="1">
      <alignment horizontal="right"/>
      <protection locked="0"/>
    </xf>
    <xf numFmtId="4" fontId="8" fillId="2" borderId="16" xfId="4" applyNumberFormat="1" applyFont="1" applyFill="1" applyBorder="1" applyAlignment="1" applyProtection="1">
      <alignment horizontal="right"/>
      <protection locked="0"/>
    </xf>
    <xf numFmtId="43" fontId="20" fillId="0" borderId="9" xfId="1" applyFont="1" applyBorder="1"/>
    <xf numFmtId="0" fontId="10" fillId="0" borderId="17" xfId="3" applyFont="1" applyFill="1" applyBorder="1" applyAlignment="1" applyProtection="1">
      <alignment horizontal="left" vertical="center"/>
    </xf>
    <xf numFmtId="0" fontId="10" fillId="0" borderId="18" xfId="3" applyFont="1" applyFill="1" applyBorder="1" applyAlignment="1" applyProtection="1">
      <alignment horizontal="left" vertical="center"/>
    </xf>
    <xf numFmtId="0" fontId="10" fillId="0" borderId="18" xfId="3" applyFont="1" applyFill="1" applyBorder="1" applyAlignment="1" applyProtection="1">
      <alignment horizontal="left" vertical="center" wrapText="1"/>
    </xf>
    <xf numFmtId="0" fontId="9" fillId="0" borderId="18" xfId="3" applyFont="1" applyFill="1" applyBorder="1" applyAlignment="1" applyProtection="1">
      <alignment horizontal="left" vertical="center"/>
    </xf>
    <xf numFmtId="0" fontId="9" fillId="0" borderId="18" xfId="3" applyFont="1" applyFill="1" applyBorder="1" applyAlignment="1" applyProtection="1">
      <alignment horizontal="left" vertical="center" wrapText="1"/>
    </xf>
    <xf numFmtId="0" fontId="10" fillId="0" borderId="2" xfId="3" applyFont="1" applyFill="1" applyBorder="1" applyAlignment="1" applyProtection="1">
      <alignment horizontal="left" vertical="center"/>
    </xf>
    <xf numFmtId="0" fontId="10" fillId="0" borderId="2" xfId="3" applyFont="1" applyFill="1" applyBorder="1" applyAlignment="1" applyProtection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43" fontId="8" fillId="0" borderId="9" xfId="1" applyFont="1" applyFill="1" applyBorder="1" applyAlignment="1" applyProtection="1">
      <alignment horizontal="right" vertical="top" wrapText="1"/>
    </xf>
    <xf numFmtId="43" fontId="20" fillId="0" borderId="16" xfId="1" applyFont="1" applyBorder="1" applyAlignment="1">
      <alignment horizontal="right"/>
    </xf>
    <xf numFmtId="43" fontId="20" fillId="0" borderId="0" xfId="1" applyFont="1" applyBorder="1" applyAlignment="1">
      <alignment horizontal="right"/>
    </xf>
    <xf numFmtId="0" fontId="23" fillId="0" borderId="0" xfId="0" applyFont="1" applyBorder="1" applyAlignment="1">
      <alignment wrapText="1"/>
    </xf>
    <xf numFmtId="2" fontId="23" fillId="0" borderId="0" xfId="0" applyNumberFormat="1" applyFont="1" applyBorder="1" applyAlignment="1">
      <alignment wrapText="1"/>
    </xf>
    <xf numFmtId="3" fontId="7" fillId="0" borderId="0" xfId="4" applyNumberFormat="1" applyFont="1" applyFill="1" applyBorder="1" applyAlignment="1" applyProtection="1">
      <alignment wrapText="1"/>
    </xf>
    <xf numFmtId="49" fontId="11" fillId="0" borderId="0" xfId="4" applyNumberFormat="1" applyFont="1" applyFill="1" applyBorder="1" applyAlignment="1" applyProtection="1">
      <alignment horizontal="center" wrapText="1"/>
    </xf>
    <xf numFmtId="0" fontId="7" fillId="0" borderId="0" xfId="4" applyFont="1" applyFill="1" applyBorder="1" applyAlignment="1" applyProtection="1">
      <alignment horizontal="left" vertical="top"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0" fontId="14" fillId="0" borderId="0" xfId="0" applyFont="1"/>
    <xf numFmtId="0" fontId="18" fillId="3" borderId="8" xfId="0" applyFont="1" applyFill="1" applyBorder="1"/>
    <xf numFmtId="0" fontId="9" fillId="3" borderId="4" xfId="3" applyFont="1" applyFill="1" applyBorder="1" applyAlignment="1" applyProtection="1">
      <alignment horizontal="left" vertical="center" wrapText="1"/>
    </xf>
    <xf numFmtId="0" fontId="9" fillId="3" borderId="10" xfId="3" applyFont="1" applyFill="1" applyBorder="1" applyAlignment="1" applyProtection="1">
      <alignment horizontal="left" vertical="center" wrapText="1"/>
    </xf>
    <xf numFmtId="0" fontId="26" fillId="3" borderId="8" xfId="0" applyFont="1" applyFill="1" applyBorder="1"/>
    <xf numFmtId="0" fontId="9" fillId="3" borderId="10" xfId="3" applyFont="1" applyFill="1" applyBorder="1" applyAlignment="1" applyProtection="1">
      <alignment horizontal="left" vertical="center"/>
    </xf>
    <xf numFmtId="0" fontId="18" fillId="3" borderId="17" xfId="0" applyFont="1" applyFill="1" applyBorder="1"/>
    <xf numFmtId="0" fontId="9" fillId="3" borderId="19" xfId="3" applyFont="1" applyFill="1" applyBorder="1" applyAlignment="1" applyProtection="1">
      <alignment horizontal="left" vertical="center" wrapText="1"/>
    </xf>
    <xf numFmtId="0" fontId="9" fillId="3" borderId="8" xfId="3" applyFont="1" applyFill="1" applyBorder="1" applyAlignment="1" applyProtection="1">
      <alignment horizontal="left" vertical="center" wrapText="1"/>
    </xf>
    <xf numFmtId="0" fontId="18" fillId="4" borderId="12" xfId="0" applyFont="1" applyFill="1" applyBorder="1"/>
    <xf numFmtId="0" fontId="9" fillId="4" borderId="20" xfId="3" applyFont="1" applyFill="1" applyBorder="1" applyAlignment="1">
      <alignment horizontal="left"/>
    </xf>
    <xf numFmtId="49" fontId="7" fillId="5" borderId="8" xfId="4" applyNumberFormat="1" applyFont="1" applyFill="1" applyBorder="1" applyAlignment="1" applyProtection="1">
      <alignment horizontal="left" wrapText="1"/>
    </xf>
    <xf numFmtId="4" fontId="7" fillId="5" borderId="21" xfId="4" applyNumberFormat="1" applyFont="1" applyFill="1" applyBorder="1" applyAlignment="1" applyProtection="1">
      <alignment horizontal="right" wrapText="1"/>
    </xf>
    <xf numFmtId="4" fontId="7" fillId="5" borderId="22" xfId="4" applyNumberFormat="1" applyFont="1" applyFill="1" applyBorder="1" applyAlignment="1" applyProtection="1">
      <alignment horizontal="right" wrapText="1"/>
    </xf>
    <xf numFmtId="4" fontId="21" fillId="5" borderId="21" xfId="0" applyNumberFormat="1" applyFont="1" applyFill="1" applyBorder="1"/>
    <xf numFmtId="4" fontId="21" fillId="5" borderId="22" xfId="0" applyNumberFormat="1" applyFont="1" applyFill="1" applyBorder="1"/>
    <xf numFmtId="0" fontId="21" fillId="5" borderId="8" xfId="0" applyFont="1" applyFill="1" applyBorder="1" applyAlignment="1">
      <alignment wrapText="1"/>
    </xf>
    <xf numFmtId="0" fontId="7" fillId="5" borderId="8" xfId="3" applyFont="1" applyFill="1" applyBorder="1" applyAlignment="1" applyProtection="1">
      <alignment horizontal="left" vertical="center" wrapText="1"/>
    </xf>
    <xf numFmtId="4" fontId="6" fillId="4" borderId="8" xfId="4" applyNumberFormat="1" applyFont="1" applyFill="1" applyBorder="1" applyAlignment="1" applyProtection="1">
      <alignment horizontal="center"/>
      <protection locked="0"/>
    </xf>
    <xf numFmtId="4" fontId="7" fillId="4" borderId="10" xfId="4" applyNumberFormat="1" applyFont="1" applyFill="1" applyBorder="1" applyProtection="1">
      <protection locked="0"/>
    </xf>
    <xf numFmtId="4" fontId="8" fillId="2" borderId="0" xfId="4" applyNumberFormat="1" applyFont="1" applyFill="1" applyBorder="1" applyAlignment="1" applyProtection="1">
      <alignment horizontal="right"/>
      <protection locked="0"/>
    </xf>
    <xf numFmtId="0" fontId="20" fillId="6" borderId="24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8" fillId="6" borderId="9" xfId="4" applyFont="1" applyFill="1" applyBorder="1" applyAlignment="1" applyProtection="1">
      <alignment horizontal="center" vertical="center" wrapText="1"/>
    </xf>
    <xf numFmtId="0" fontId="8" fillId="6" borderId="10" xfId="4" applyFont="1" applyFill="1" applyBorder="1" applyAlignment="1" applyProtection="1">
      <alignment horizontal="center" vertical="center" wrapText="1"/>
    </xf>
    <xf numFmtId="43" fontId="20" fillId="0" borderId="10" xfId="1" applyFont="1" applyBorder="1" applyAlignment="1">
      <alignment horizontal="right"/>
    </xf>
    <xf numFmtId="4" fontId="8" fillId="2" borderId="25" xfId="4" applyNumberFormat="1" applyFont="1" applyFill="1" applyBorder="1" applyAlignment="1" applyProtection="1">
      <alignment horizontal="right"/>
      <protection locked="0"/>
    </xf>
    <xf numFmtId="4" fontId="7" fillId="5" borderId="26" xfId="4" applyNumberFormat="1" applyFont="1" applyFill="1" applyBorder="1" applyAlignment="1" applyProtection="1">
      <alignment horizontal="right" wrapText="1"/>
    </xf>
    <xf numFmtId="4" fontId="8" fillId="2" borderId="25" xfId="4" applyNumberFormat="1" applyFont="1" applyFill="1" applyBorder="1" applyProtection="1">
      <protection locked="0"/>
    </xf>
    <xf numFmtId="0" fontId="20" fillId="0" borderId="25" xfId="0" applyFont="1" applyBorder="1"/>
    <xf numFmtId="4" fontId="21" fillId="5" borderId="26" xfId="0" applyNumberFormat="1" applyFont="1" applyFill="1" applyBorder="1"/>
    <xf numFmtId="4" fontId="8" fillId="2" borderId="27" xfId="4" applyNumberFormat="1" applyFont="1" applyFill="1" applyBorder="1" applyAlignment="1" applyProtection="1">
      <alignment horizontal="right"/>
      <protection locked="0"/>
    </xf>
    <xf numFmtId="4" fontId="8" fillId="0" borderId="25" xfId="4" applyNumberFormat="1" applyFont="1" applyFill="1" applyBorder="1" applyAlignment="1" applyProtection="1">
      <alignment horizontal="right"/>
      <protection hidden="1"/>
    </xf>
    <xf numFmtId="4" fontId="21" fillId="5" borderId="10" xfId="0" applyNumberFormat="1" applyFont="1" applyFill="1" applyBorder="1"/>
    <xf numFmtId="4" fontId="21" fillId="0" borderId="10" xfId="0" applyNumberFormat="1" applyFont="1" applyBorder="1"/>
    <xf numFmtId="0" fontId="21" fillId="0" borderId="10" xfId="0" applyFont="1" applyBorder="1" applyAlignment="1">
      <alignment wrapText="1"/>
    </xf>
    <xf numFmtId="0" fontId="18" fillId="0" borderId="0" xfId="0" applyFont="1" applyBorder="1"/>
    <xf numFmtId="4" fontId="10" fillId="0" borderId="0" xfId="3" applyNumberFormat="1" applyFont="1" applyFill="1" applyBorder="1" applyProtection="1">
      <protection locked="0"/>
    </xf>
    <xf numFmtId="4" fontId="17" fillId="0" borderId="0" xfId="0" applyNumberFormat="1" applyFont="1" applyBorder="1"/>
    <xf numFmtId="4" fontId="10" fillId="0" borderId="28" xfId="3" applyNumberFormat="1" applyFont="1" applyFill="1" applyBorder="1" applyProtection="1">
      <protection locked="0"/>
    </xf>
    <xf numFmtId="4" fontId="17" fillId="0" borderId="28" xfId="0" applyNumberFormat="1" applyFont="1" applyBorder="1"/>
    <xf numFmtId="0" fontId="9" fillId="3" borderId="23" xfId="3" applyFont="1" applyFill="1" applyBorder="1" applyAlignment="1" applyProtection="1">
      <alignment horizontal="center" vertical="center" wrapText="1"/>
    </xf>
    <xf numFmtId="4" fontId="10" fillId="0" borderId="23" xfId="3" applyNumberFormat="1" applyFont="1" applyFill="1" applyBorder="1" applyProtection="1">
      <protection locked="0"/>
    </xf>
    <xf numFmtId="0" fontId="16" fillId="3" borderId="25" xfId="0" applyFont="1" applyFill="1" applyBorder="1"/>
    <xf numFmtId="0" fontId="9" fillId="3" borderId="25" xfId="3" applyFont="1" applyFill="1" applyBorder="1" applyAlignment="1" applyProtection="1">
      <alignment horizontal="left" vertical="center" wrapText="1"/>
    </xf>
    <xf numFmtId="4" fontId="9" fillId="0" borderId="28" xfId="3" applyNumberFormat="1" applyFont="1" applyFill="1" applyBorder="1" applyProtection="1">
      <protection locked="0"/>
    </xf>
    <xf numFmtId="0" fontId="9" fillId="3" borderId="23" xfId="3" applyFont="1" applyFill="1" applyBorder="1" applyAlignment="1" applyProtection="1">
      <alignment horizontal="left" vertical="center" wrapText="1"/>
    </xf>
    <xf numFmtId="4" fontId="9" fillId="3" borderId="25" xfId="3" applyNumberFormat="1" applyFont="1" applyFill="1" applyBorder="1" applyProtection="1">
      <protection locked="0"/>
    </xf>
    <xf numFmtId="4" fontId="17" fillId="4" borderId="26" xfId="0" applyNumberFormat="1" applyFont="1" applyFill="1" applyBorder="1"/>
    <xf numFmtId="4" fontId="10" fillId="0" borderId="6" xfId="3" applyNumberFormat="1" applyFont="1" applyFill="1" applyBorder="1" applyProtection="1">
      <protection locked="0"/>
    </xf>
    <xf numFmtId="4" fontId="17" fillId="0" borderId="6" xfId="0" applyNumberFormat="1" applyFont="1" applyBorder="1"/>
    <xf numFmtId="4" fontId="9" fillId="0" borderId="6" xfId="3" applyNumberFormat="1" applyFont="1" applyFill="1" applyBorder="1" applyProtection="1">
      <protection locked="0"/>
    </xf>
    <xf numFmtId="0" fontId="9" fillId="3" borderId="10" xfId="3" applyFont="1" applyFill="1" applyBorder="1" applyAlignment="1" applyProtection="1">
      <alignment horizontal="center" vertical="center" wrapText="1"/>
    </xf>
    <xf numFmtId="0" fontId="16" fillId="3" borderId="10" xfId="0" applyFont="1" applyFill="1" applyBorder="1"/>
    <xf numFmtId="4" fontId="9" fillId="3" borderId="10" xfId="3" applyNumberFormat="1" applyFont="1" applyFill="1" applyBorder="1" applyProtection="1">
      <protection locked="0"/>
    </xf>
    <xf numFmtId="4" fontId="17" fillId="4" borderId="10" xfId="0" applyNumberFormat="1" applyFont="1" applyFill="1" applyBorder="1"/>
    <xf numFmtId="0" fontId="9" fillId="7" borderId="29" xfId="3" applyFont="1" applyFill="1" applyBorder="1" applyAlignment="1" applyProtection="1">
      <alignment horizontal="center"/>
    </xf>
    <xf numFmtId="0" fontId="9" fillId="7" borderId="10" xfId="3" applyFont="1" applyFill="1" applyBorder="1" applyAlignment="1" applyProtection="1">
      <alignment horizontal="center"/>
    </xf>
    <xf numFmtId="0" fontId="18" fillId="3" borderId="25" xfId="0" applyFont="1" applyFill="1" applyBorder="1"/>
    <xf numFmtId="0" fontId="18" fillId="3" borderId="10" xfId="0" applyFont="1" applyFill="1" applyBorder="1"/>
    <xf numFmtId="0" fontId="21" fillId="0" borderId="0" xfId="0" applyFont="1" applyFill="1"/>
    <xf numFmtId="4" fontId="20" fillId="0" borderId="0" xfId="0" applyNumberFormat="1" applyFont="1" applyBorder="1"/>
    <xf numFmtId="4" fontId="8" fillId="0" borderId="25" xfId="4" applyNumberFormat="1" applyFont="1" applyFill="1" applyBorder="1" applyAlignment="1" applyProtection="1">
      <alignment horizontal="right"/>
      <protection locked="0"/>
    </xf>
    <xf numFmtId="4" fontId="21" fillId="5" borderId="26" xfId="0" applyNumberFormat="1" applyFont="1" applyFill="1" applyBorder="1" applyAlignment="1">
      <alignment horizontal="right"/>
    </xf>
    <xf numFmtId="4" fontId="21" fillId="5" borderId="30" xfId="0" applyNumberFormat="1" applyFont="1" applyFill="1" applyBorder="1"/>
    <xf numFmtId="4" fontId="20" fillId="0" borderId="7" xfId="0" applyNumberFormat="1" applyFont="1" applyBorder="1"/>
    <xf numFmtId="4" fontId="8" fillId="0" borderId="10" xfId="4" applyNumberFormat="1" applyFont="1" applyFill="1" applyBorder="1" applyAlignment="1" applyProtection="1">
      <alignment horizontal="right"/>
      <protection locked="0"/>
    </xf>
    <xf numFmtId="4" fontId="21" fillId="5" borderId="10" xfId="0" applyNumberFormat="1" applyFont="1" applyFill="1" applyBorder="1" applyAlignment="1">
      <alignment horizontal="right"/>
    </xf>
    <xf numFmtId="4" fontId="20" fillId="0" borderId="10" xfId="0" applyNumberFormat="1" applyFont="1" applyBorder="1"/>
    <xf numFmtId="4" fontId="8" fillId="0" borderId="27" xfId="4" applyNumberFormat="1" applyFont="1" applyFill="1" applyBorder="1" applyAlignment="1" applyProtection="1">
      <alignment horizontal="right"/>
      <protection locked="0"/>
    </xf>
    <xf numFmtId="4" fontId="7" fillId="0" borderId="9" xfId="4" applyNumberFormat="1" applyFont="1" applyFill="1" applyBorder="1" applyAlignment="1" applyProtection="1">
      <alignment wrapText="1"/>
      <protection locked="0"/>
    </xf>
    <xf numFmtId="0" fontId="8" fillId="0" borderId="10" xfId="4" applyFont="1" applyFill="1" applyBorder="1" applyAlignment="1" applyProtection="1">
      <alignment vertical="center" wrapText="1"/>
    </xf>
    <xf numFmtId="0" fontId="8" fillId="0" borderId="25" xfId="4" applyFont="1" applyFill="1" applyBorder="1" applyAlignment="1" applyProtection="1">
      <alignment vertical="center" wrapText="1"/>
    </xf>
    <xf numFmtId="4" fontId="7" fillId="0" borderId="25" xfId="4" applyNumberFormat="1" applyFont="1" applyFill="1" applyBorder="1" applyAlignment="1" applyProtection="1">
      <alignment vertical="center" wrapText="1"/>
    </xf>
    <xf numFmtId="4" fontId="7" fillId="0" borderId="10" xfId="4" applyNumberFormat="1" applyFont="1" applyFill="1" applyBorder="1" applyAlignment="1" applyProtection="1">
      <alignment vertical="center" wrapText="1"/>
    </xf>
    <xf numFmtId="43" fontId="7" fillId="0" borderId="10" xfId="1" applyFont="1" applyFill="1" applyBorder="1" applyAlignment="1" applyProtection="1">
      <alignment vertical="center" wrapText="1"/>
    </xf>
    <xf numFmtId="4" fontId="8" fillId="0" borderId="0" xfId="4" applyNumberFormat="1" applyFont="1" applyFill="1" applyBorder="1" applyProtection="1">
      <protection locked="0"/>
    </xf>
    <xf numFmtId="0" fontId="20" fillId="0" borderId="0" xfId="0" applyFont="1" applyFill="1" applyBorder="1"/>
    <xf numFmtId="0" fontId="20" fillId="0" borderId="10" xfId="0" applyFont="1" applyFill="1" applyBorder="1"/>
    <xf numFmtId="4" fontId="8" fillId="0" borderId="19" xfId="4" applyNumberFormat="1" applyFont="1" applyFill="1" applyBorder="1" applyProtection="1">
      <protection locked="0"/>
    </xf>
    <xf numFmtId="0" fontId="20" fillId="0" borderId="4" xfId="0" applyFont="1" applyFill="1" applyBorder="1"/>
    <xf numFmtId="0" fontId="20" fillId="0" borderId="23" xfId="0" applyFont="1" applyFill="1" applyBorder="1"/>
    <xf numFmtId="43" fontId="21" fillId="0" borderId="23" xfId="1" applyFont="1" applyFill="1" applyBorder="1"/>
    <xf numFmtId="43" fontId="21" fillId="0" borderId="10" xfId="1" applyFont="1" applyFill="1" applyBorder="1"/>
    <xf numFmtId="0" fontId="9" fillId="3" borderId="31" xfId="3" applyFont="1" applyFill="1" applyBorder="1" applyAlignment="1" applyProtection="1">
      <alignment horizontal="left" vertical="center"/>
    </xf>
    <xf numFmtId="0" fontId="9" fillId="3" borderId="32" xfId="3" applyFont="1" applyFill="1" applyBorder="1" applyAlignment="1" applyProtection="1">
      <alignment horizontal="left" vertical="center"/>
    </xf>
    <xf numFmtId="0" fontId="9" fillId="6" borderId="31" xfId="3" applyFont="1" applyFill="1" applyBorder="1" applyAlignment="1">
      <alignment horizontal="center" vertical="center"/>
    </xf>
    <xf numFmtId="0" fontId="9" fillId="6" borderId="32" xfId="3" applyFont="1" applyFill="1" applyBorder="1" applyAlignment="1">
      <alignment horizontal="center" vertical="center"/>
    </xf>
    <xf numFmtId="0" fontId="8" fillId="6" borderId="35" xfId="4" applyFont="1" applyFill="1" applyBorder="1" applyAlignment="1" applyProtection="1">
      <alignment horizontal="center" vertical="center" wrapText="1"/>
    </xf>
    <xf numFmtId="0" fontId="8" fillId="6" borderId="34" xfId="4" applyFont="1" applyFill="1" applyBorder="1" applyAlignment="1" applyProtection="1">
      <alignment horizontal="center" vertical="center" wrapText="1"/>
    </xf>
    <xf numFmtId="0" fontId="8" fillId="6" borderId="25" xfId="4" applyFont="1" applyFill="1" applyBorder="1" applyAlignment="1" applyProtection="1">
      <alignment horizontal="center" vertical="center" wrapText="1"/>
    </xf>
    <xf numFmtId="0" fontId="8" fillId="6" borderId="9" xfId="4" applyFont="1" applyFill="1" applyBorder="1" applyAlignment="1" applyProtection="1">
      <alignment horizontal="center" vertical="center" wrapText="1"/>
    </xf>
    <xf numFmtId="0" fontId="8" fillId="6" borderId="33" xfId="4" applyFont="1" applyFill="1" applyBorder="1" applyAlignment="1" applyProtection="1">
      <alignment horizontal="center" vertical="center" wrapText="1"/>
    </xf>
    <xf numFmtId="0" fontId="8" fillId="6" borderId="36" xfId="4" applyFont="1" applyFill="1" applyBorder="1" applyAlignment="1" applyProtection="1">
      <alignment horizontal="center" vertical="center" wrapText="1"/>
    </xf>
    <xf numFmtId="0" fontId="8" fillId="6" borderId="31" xfId="4" applyFont="1" applyFill="1" applyBorder="1" applyAlignment="1" applyProtection="1">
      <alignment horizontal="center" vertical="center" wrapText="1"/>
    </xf>
    <xf numFmtId="0" fontId="8" fillId="6" borderId="37" xfId="4" applyFont="1" applyFill="1" applyBorder="1" applyAlignment="1" applyProtection="1">
      <alignment horizontal="center" vertical="center" wrapText="1"/>
    </xf>
    <xf numFmtId="0" fontId="8" fillId="6" borderId="29" xfId="4" applyFont="1" applyFill="1" applyBorder="1" applyAlignment="1" applyProtection="1">
      <alignment horizontal="center" vertical="center" wrapText="1"/>
    </xf>
  </cellXfs>
  <cellStyles count="7">
    <cellStyle name="Migliaia" xfId="1" builtinId="3"/>
    <cellStyle name="Migliaia (0)_Foglio1" xfId="2"/>
    <cellStyle name="Normale" xfId="0" builtinId="0"/>
    <cellStyle name="Normale 2" xfId="3"/>
    <cellStyle name="Normale 3" xfId="4"/>
    <cellStyle name="Percentuale 2" xfId="5"/>
    <cellStyle name="Valuta (0)_Cert-Bilancio-Previsione-2004-COMUN-SGN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3"/>
  <sheetViews>
    <sheetView tabSelected="1" workbookViewId="0">
      <selection activeCell="A4" sqref="A4"/>
    </sheetView>
  </sheetViews>
  <sheetFormatPr defaultRowHeight="14.4" x14ac:dyDescent="0.3"/>
  <cols>
    <col min="1" max="1" width="17.5546875" style="1" customWidth="1"/>
    <col min="2" max="2" width="81.5546875" style="1" customWidth="1"/>
    <col min="3" max="4" width="30.6640625" customWidth="1"/>
    <col min="6" max="6" width="12.6640625" bestFit="1" customWidth="1"/>
  </cols>
  <sheetData>
    <row r="2" spans="1:4" x14ac:dyDescent="0.3">
      <c r="A2" s="85" t="s">
        <v>92</v>
      </c>
    </row>
    <row r="3" spans="1:4" x14ac:dyDescent="0.3">
      <c r="A3" s="13" t="s">
        <v>37</v>
      </c>
      <c r="B3" s="15"/>
      <c r="C3" s="16"/>
      <c r="D3" s="16"/>
    </row>
    <row r="4" spans="1:4" ht="15" thickBot="1" x14ac:dyDescent="0.35">
      <c r="A4" s="145" t="s">
        <v>93</v>
      </c>
      <c r="B4" s="15"/>
      <c r="C4" s="16"/>
      <c r="D4" s="16"/>
    </row>
    <row r="5" spans="1:4" ht="15" thickBot="1" x14ac:dyDescent="0.35">
      <c r="A5" s="171" t="s">
        <v>38</v>
      </c>
      <c r="B5" s="172"/>
      <c r="C5" s="141" t="s">
        <v>0</v>
      </c>
      <c r="D5" s="142" t="s">
        <v>91</v>
      </c>
    </row>
    <row r="6" spans="1:4" ht="0.75" hidden="1" customHeight="1" thickBot="1" x14ac:dyDescent="0.35">
      <c r="A6" s="14"/>
      <c r="B6" s="17"/>
      <c r="C6" s="18"/>
      <c r="D6" s="121"/>
    </row>
    <row r="7" spans="1:4" ht="12.75" customHeight="1" x14ac:dyDescent="0.3">
      <c r="A7" s="169" t="s">
        <v>77</v>
      </c>
      <c r="B7" s="170"/>
      <c r="C7" s="143"/>
      <c r="D7" s="144"/>
    </row>
    <row r="8" spans="1:4" x14ac:dyDescent="0.3">
      <c r="A8" s="67" t="s">
        <v>39</v>
      </c>
      <c r="B8" s="20" t="s">
        <v>47</v>
      </c>
      <c r="C8" s="124">
        <v>4766168.3499999996</v>
      </c>
      <c r="D8" s="134">
        <v>4334962.71</v>
      </c>
    </row>
    <row r="9" spans="1:4" x14ac:dyDescent="0.3">
      <c r="A9" s="68" t="s">
        <v>40</v>
      </c>
      <c r="B9" s="20" t="s">
        <v>48</v>
      </c>
      <c r="C9" s="124">
        <v>2762505.16</v>
      </c>
      <c r="D9" s="134">
        <v>1632063.03</v>
      </c>
    </row>
    <row r="10" spans="1:4" x14ac:dyDescent="0.3">
      <c r="A10" s="69" t="s">
        <v>41</v>
      </c>
      <c r="B10" s="23" t="s">
        <v>49</v>
      </c>
      <c r="C10" s="124">
        <v>95121.37</v>
      </c>
      <c r="D10" s="134">
        <v>94133.37</v>
      </c>
    </row>
    <row r="11" spans="1:4" x14ac:dyDescent="0.3">
      <c r="A11" s="70"/>
      <c r="B11" s="21" t="s">
        <v>42</v>
      </c>
      <c r="C11" s="125">
        <f>SUM(C8:C10)</f>
        <v>7623794.8799999999</v>
      </c>
      <c r="D11" s="135">
        <f>D8+D9+D10</f>
        <v>6061159.1100000003</v>
      </c>
    </row>
    <row r="12" spans="1:4" ht="31.5" customHeight="1" x14ac:dyDescent="0.3">
      <c r="A12" s="86"/>
      <c r="B12" s="87" t="s">
        <v>2</v>
      </c>
      <c r="C12" s="126"/>
      <c r="D12" s="137"/>
    </row>
    <row r="13" spans="1:4" x14ac:dyDescent="0.3">
      <c r="A13" s="67" t="s">
        <v>39</v>
      </c>
      <c r="B13" s="25" t="s">
        <v>50</v>
      </c>
      <c r="C13" s="127">
        <v>701401.42</v>
      </c>
      <c r="D13" s="134">
        <v>701401.42</v>
      </c>
    </row>
    <row r="14" spans="1:4" x14ac:dyDescent="0.3">
      <c r="A14" s="69" t="s">
        <v>40</v>
      </c>
      <c r="B14" s="26" t="s">
        <v>51</v>
      </c>
      <c r="C14" s="124">
        <v>145230.51</v>
      </c>
      <c r="D14" s="134">
        <v>91933.4</v>
      </c>
    </row>
    <row r="15" spans="1:4" x14ac:dyDescent="0.3">
      <c r="A15" s="69" t="s">
        <v>43</v>
      </c>
      <c r="B15" s="26" t="s">
        <v>52</v>
      </c>
      <c r="C15" s="124">
        <v>0</v>
      </c>
      <c r="D15" s="134">
        <v>0</v>
      </c>
    </row>
    <row r="16" spans="1:4" x14ac:dyDescent="0.3">
      <c r="A16" s="69" t="s">
        <v>44</v>
      </c>
      <c r="B16" s="26" t="s">
        <v>53</v>
      </c>
      <c r="C16" s="124">
        <v>0</v>
      </c>
      <c r="D16" s="134">
        <v>0</v>
      </c>
    </row>
    <row r="17" spans="1:6" x14ac:dyDescent="0.3">
      <c r="A17" s="69" t="s">
        <v>45</v>
      </c>
      <c r="B17" s="26" t="s">
        <v>54</v>
      </c>
      <c r="C17" s="124">
        <v>154047.4</v>
      </c>
      <c r="D17" s="134">
        <v>14431.91</v>
      </c>
    </row>
    <row r="18" spans="1:6" x14ac:dyDescent="0.3">
      <c r="A18" s="71"/>
      <c r="B18" s="26" t="s">
        <v>1</v>
      </c>
      <c r="C18" s="125">
        <f>SUM(C13:C17)</f>
        <v>1000679.3300000001</v>
      </c>
      <c r="D18" s="135">
        <f>D13+D14+D15+D16+D17</f>
        <v>807766.7300000001</v>
      </c>
    </row>
    <row r="19" spans="1:6" x14ac:dyDescent="0.3">
      <c r="A19" s="86"/>
      <c r="B19" s="88" t="s">
        <v>3</v>
      </c>
      <c r="C19" s="128"/>
      <c r="D19" s="138"/>
    </row>
    <row r="20" spans="1:6" x14ac:dyDescent="0.3">
      <c r="A20" s="72" t="s">
        <v>39</v>
      </c>
      <c r="B20" s="21" t="s">
        <v>55</v>
      </c>
      <c r="C20" s="122">
        <v>340261.01</v>
      </c>
      <c r="D20" s="134">
        <v>312076.64</v>
      </c>
    </row>
    <row r="21" spans="1:6" x14ac:dyDescent="0.3">
      <c r="A21" s="72" t="s">
        <v>46</v>
      </c>
      <c r="B21" s="21" t="s">
        <v>56</v>
      </c>
      <c r="C21" s="122">
        <v>439075.63</v>
      </c>
      <c r="D21" s="134">
        <v>347656.68</v>
      </c>
      <c r="F21" s="11"/>
    </row>
    <row r="22" spans="1:6" x14ac:dyDescent="0.3">
      <c r="A22" s="72" t="s">
        <v>41</v>
      </c>
      <c r="B22" s="21" t="s">
        <v>57</v>
      </c>
      <c r="C22" s="122">
        <v>13572.69</v>
      </c>
      <c r="D22" s="134">
        <v>8414.4</v>
      </c>
    </row>
    <row r="23" spans="1:6" x14ac:dyDescent="0.3">
      <c r="A23" s="73" t="s">
        <v>44</v>
      </c>
      <c r="B23" s="22" t="s">
        <v>58</v>
      </c>
      <c r="C23" s="122">
        <v>0</v>
      </c>
      <c r="D23" s="134">
        <v>0</v>
      </c>
    </row>
    <row r="24" spans="1:6" x14ac:dyDescent="0.3">
      <c r="A24" s="72" t="s">
        <v>45</v>
      </c>
      <c r="B24" s="21" t="s">
        <v>59</v>
      </c>
      <c r="C24" s="122">
        <v>46856.75</v>
      </c>
      <c r="D24" s="134">
        <v>5694.13</v>
      </c>
    </row>
    <row r="25" spans="1:6" x14ac:dyDescent="0.3">
      <c r="A25" s="70"/>
      <c r="B25" s="27" t="s">
        <v>4</v>
      </c>
      <c r="C25" s="123">
        <f>SUM(C20:C24)</f>
        <v>839766.08</v>
      </c>
      <c r="D25" s="135">
        <f>D20+D21+D22+D23+D24</f>
        <v>673841.85000000009</v>
      </c>
    </row>
    <row r="26" spans="1:6" ht="16.5" customHeight="1" x14ac:dyDescent="0.3">
      <c r="A26" s="89"/>
      <c r="B26" s="90" t="s">
        <v>5</v>
      </c>
      <c r="C26" s="129"/>
      <c r="D26" s="88"/>
    </row>
    <row r="27" spans="1:6" x14ac:dyDescent="0.3">
      <c r="A27" s="67" t="s">
        <v>39</v>
      </c>
      <c r="B27" s="19" t="s">
        <v>62</v>
      </c>
      <c r="C27" s="127">
        <v>7300</v>
      </c>
      <c r="D27" s="134">
        <v>7300</v>
      </c>
    </row>
    <row r="28" spans="1:6" x14ac:dyDescent="0.3">
      <c r="A28" s="68" t="s">
        <v>40</v>
      </c>
      <c r="B28" s="21" t="s">
        <v>63</v>
      </c>
      <c r="C28" s="124">
        <v>0</v>
      </c>
      <c r="D28" s="134">
        <v>0</v>
      </c>
    </row>
    <row r="29" spans="1:6" x14ac:dyDescent="0.3">
      <c r="A29" s="68" t="s">
        <v>41</v>
      </c>
      <c r="B29" s="21" t="s">
        <v>64</v>
      </c>
      <c r="C29" s="124">
        <v>549301.93999999994</v>
      </c>
      <c r="D29" s="134">
        <v>183154.06</v>
      </c>
    </row>
    <row r="30" spans="1:6" x14ac:dyDescent="0.3">
      <c r="A30" s="69" t="s">
        <v>44</v>
      </c>
      <c r="B30" s="22" t="s">
        <v>65</v>
      </c>
      <c r="C30" s="124">
        <v>19611.900000000001</v>
      </c>
      <c r="D30" s="134">
        <v>19611.900000000001</v>
      </c>
    </row>
    <row r="31" spans="1:6" x14ac:dyDescent="0.3">
      <c r="A31" s="68" t="s">
        <v>60</v>
      </c>
      <c r="B31" s="21" t="s">
        <v>78</v>
      </c>
      <c r="C31" s="124">
        <v>400350.33</v>
      </c>
      <c r="D31" s="134">
        <v>400350.33</v>
      </c>
    </row>
    <row r="32" spans="1:6" x14ac:dyDescent="0.3">
      <c r="A32" s="68" t="s">
        <v>61</v>
      </c>
      <c r="B32" s="21" t="s">
        <v>66</v>
      </c>
      <c r="C32" s="124">
        <v>0</v>
      </c>
      <c r="D32" s="134">
        <v>0</v>
      </c>
    </row>
    <row r="33" spans="1:4" x14ac:dyDescent="0.3">
      <c r="A33" s="71"/>
      <c r="B33" s="28" t="s">
        <v>6</v>
      </c>
      <c r="C33" s="130">
        <f>SUM(C27:C32)</f>
        <v>976564.16999999993</v>
      </c>
      <c r="D33" s="136">
        <f>D27+D28+D29+D30+D31+D32</f>
        <v>610416.29</v>
      </c>
    </row>
    <row r="34" spans="1:4" x14ac:dyDescent="0.3">
      <c r="A34" s="91"/>
      <c r="B34" s="92" t="s">
        <v>76</v>
      </c>
      <c r="C34" s="131"/>
      <c r="D34" s="88"/>
    </row>
    <row r="35" spans="1:4" x14ac:dyDescent="0.3">
      <c r="A35" s="67" t="s">
        <v>39</v>
      </c>
      <c r="B35" s="19" t="s">
        <v>67</v>
      </c>
      <c r="C35" s="127">
        <v>0</v>
      </c>
      <c r="D35" s="134">
        <v>0</v>
      </c>
    </row>
    <row r="36" spans="1:4" x14ac:dyDescent="0.3">
      <c r="A36" s="68" t="s">
        <v>46</v>
      </c>
      <c r="B36" s="21" t="s">
        <v>68</v>
      </c>
      <c r="C36" s="124">
        <v>0</v>
      </c>
      <c r="D36" s="134">
        <v>0</v>
      </c>
    </row>
    <row r="37" spans="1:4" x14ac:dyDescent="0.3">
      <c r="A37" s="68" t="s">
        <v>41</v>
      </c>
      <c r="B37" s="21" t="s">
        <v>69</v>
      </c>
      <c r="C37" s="124">
        <v>65317.64</v>
      </c>
      <c r="D37" s="134">
        <v>0</v>
      </c>
    </row>
    <row r="38" spans="1:4" x14ac:dyDescent="0.3">
      <c r="A38" s="68" t="s">
        <v>44</v>
      </c>
      <c r="B38" s="21" t="s">
        <v>70</v>
      </c>
      <c r="C38" s="124">
        <v>0</v>
      </c>
      <c r="D38" s="134">
        <v>0</v>
      </c>
    </row>
    <row r="39" spans="1:4" x14ac:dyDescent="0.3">
      <c r="A39" s="70"/>
      <c r="B39" s="24" t="s">
        <v>7</v>
      </c>
      <c r="C39" s="130">
        <f>SUM(C35:C38)</f>
        <v>65317.64</v>
      </c>
      <c r="D39" s="136">
        <f>D35+D36+D37+D38</f>
        <v>0</v>
      </c>
    </row>
    <row r="40" spans="1:4" ht="15" thickBot="1" x14ac:dyDescent="0.35">
      <c r="A40" s="93"/>
      <c r="B40" s="88" t="s">
        <v>71</v>
      </c>
      <c r="C40" s="132">
        <v>539687.52</v>
      </c>
      <c r="D40" s="139">
        <v>538891.74</v>
      </c>
    </row>
    <row r="41" spans="1:4" ht="15" thickBot="1" x14ac:dyDescent="0.35">
      <c r="A41" s="94"/>
      <c r="B41" s="95" t="s">
        <v>8</v>
      </c>
      <c r="C41" s="133">
        <f>C40+C39+C33+C25+C18+C11</f>
        <v>11045809.620000001</v>
      </c>
      <c r="D41" s="140">
        <f>D11+D18+D25+D33+D39+D40</f>
        <v>8692075.7200000007</v>
      </c>
    </row>
    <row r="42" spans="1:4" x14ac:dyDescent="0.3">
      <c r="C42" s="2"/>
      <c r="D42" s="2"/>
    </row>
    <row r="43" spans="1:4" x14ac:dyDescent="0.3">
      <c r="C43" s="2"/>
      <c r="D43" s="2"/>
    </row>
  </sheetData>
  <mergeCells count="2">
    <mergeCell ref="A7:B7"/>
    <mergeCell ref="A5:B5"/>
  </mergeCells>
  <pageMargins left="0.70866141732283472" right="0.70866141732283472" top="0" bottom="0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44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7" sqref="A47"/>
    </sheetView>
  </sheetViews>
  <sheetFormatPr defaultColWidth="17.88671875" defaultRowHeight="14.4" x14ac:dyDescent="0.3"/>
  <cols>
    <col min="1" max="1" width="51.6640625" customWidth="1"/>
    <col min="2" max="3" width="20.6640625" customWidth="1"/>
    <col min="6" max="6" width="18.33203125" bestFit="1" customWidth="1"/>
    <col min="7" max="7" width="18.33203125" customWidth="1"/>
    <col min="8" max="8" width="18.6640625" bestFit="1" customWidth="1"/>
    <col min="9" max="9" width="18.6640625" customWidth="1"/>
    <col min="12" max="13" width="16.5546875" customWidth="1"/>
    <col min="14" max="15" width="18.33203125" customWidth="1"/>
  </cols>
  <sheetData>
    <row r="2" spans="1:27" x14ac:dyDescent="0.3">
      <c r="A2" s="85" t="s">
        <v>92</v>
      </c>
    </row>
    <row r="3" spans="1:27" ht="23.25" customHeight="1" x14ac:dyDescent="0.3">
      <c r="A3" s="74" t="s">
        <v>72</v>
      </c>
      <c r="B3" s="12"/>
      <c r="C3" s="12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27" ht="23.25" customHeight="1" thickBot="1" x14ac:dyDescent="0.35">
      <c r="A4" s="145" t="s">
        <v>93</v>
      </c>
      <c r="B4" s="12"/>
      <c r="C4" s="1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27" s="3" customFormat="1" ht="38.25" customHeight="1" x14ac:dyDescent="0.25">
      <c r="A5" s="106" t="s">
        <v>27</v>
      </c>
      <c r="B5" s="177" t="s">
        <v>9</v>
      </c>
      <c r="C5" s="178"/>
      <c r="D5" s="179" t="s">
        <v>11</v>
      </c>
      <c r="E5" s="180"/>
      <c r="F5" s="179" t="s">
        <v>12</v>
      </c>
      <c r="G5" s="180"/>
      <c r="H5" s="179" t="s">
        <v>13</v>
      </c>
      <c r="I5" s="181"/>
      <c r="J5" s="179" t="s">
        <v>14</v>
      </c>
      <c r="K5" s="180"/>
      <c r="L5" s="179" t="s">
        <v>15</v>
      </c>
      <c r="M5" s="180"/>
      <c r="N5" s="177" t="s">
        <v>16</v>
      </c>
      <c r="O5" s="174"/>
      <c r="P5" s="173" t="s">
        <v>17</v>
      </c>
      <c r="Q5" s="174"/>
      <c r="R5" s="173" t="s">
        <v>18</v>
      </c>
      <c r="S5" s="174"/>
      <c r="T5" s="173" t="s">
        <v>19</v>
      </c>
      <c r="U5" s="174"/>
      <c r="V5" s="173" t="s">
        <v>20</v>
      </c>
      <c r="W5" s="174"/>
      <c r="X5" s="173" t="s">
        <v>21</v>
      </c>
      <c r="Y5" s="174"/>
      <c r="Z5" s="175" t="s">
        <v>26</v>
      </c>
      <c r="AA5" s="176"/>
    </row>
    <row r="6" spans="1:27" s="3" customFormat="1" ht="13.8" x14ac:dyDescent="0.25">
      <c r="A6" s="107"/>
      <c r="B6" s="109" t="s">
        <v>88</v>
      </c>
      <c r="C6" s="109" t="s">
        <v>89</v>
      </c>
      <c r="D6" s="109" t="s">
        <v>90</v>
      </c>
      <c r="E6" s="108" t="s">
        <v>89</v>
      </c>
      <c r="F6" s="109" t="s">
        <v>88</v>
      </c>
      <c r="G6" s="109" t="s">
        <v>89</v>
      </c>
      <c r="H6" s="109" t="s">
        <v>88</v>
      </c>
      <c r="I6" s="109" t="s">
        <v>89</v>
      </c>
      <c r="J6" s="109" t="s">
        <v>88</v>
      </c>
      <c r="K6" s="108" t="s">
        <v>89</v>
      </c>
      <c r="L6" s="108" t="s">
        <v>88</v>
      </c>
      <c r="M6" s="109" t="s">
        <v>89</v>
      </c>
      <c r="N6" s="109" t="s">
        <v>88</v>
      </c>
      <c r="O6" s="109" t="s">
        <v>89</v>
      </c>
      <c r="P6" s="109" t="s">
        <v>88</v>
      </c>
      <c r="Q6" s="109" t="s">
        <v>89</v>
      </c>
      <c r="R6" s="109" t="s">
        <v>88</v>
      </c>
      <c r="S6" s="109" t="s">
        <v>89</v>
      </c>
      <c r="T6" s="109" t="s">
        <v>88</v>
      </c>
      <c r="U6" s="109" t="s">
        <v>89</v>
      </c>
      <c r="V6" s="109" t="s">
        <v>88</v>
      </c>
      <c r="W6" s="109" t="s">
        <v>89</v>
      </c>
      <c r="X6" s="109" t="s">
        <v>88</v>
      </c>
      <c r="Y6" s="109" t="s">
        <v>89</v>
      </c>
      <c r="Z6" s="109" t="s">
        <v>88</v>
      </c>
      <c r="AA6" s="109" t="s">
        <v>89</v>
      </c>
    </row>
    <row r="7" spans="1:27" s="3" customFormat="1" ht="13.8" x14ac:dyDescent="0.25">
      <c r="A7" s="63" t="s">
        <v>10</v>
      </c>
      <c r="B7" s="64">
        <v>1150359.31</v>
      </c>
      <c r="C7" s="64">
        <v>1035329.41</v>
      </c>
      <c r="D7" s="32">
        <v>0</v>
      </c>
      <c r="E7" s="32">
        <v>0</v>
      </c>
      <c r="F7" s="32">
        <v>156427.67000000001</v>
      </c>
      <c r="G7" s="32">
        <v>151269.74</v>
      </c>
      <c r="H7" s="76">
        <v>31010.55</v>
      </c>
      <c r="I7" s="76">
        <v>29931.66</v>
      </c>
      <c r="J7" s="76">
        <v>0</v>
      </c>
      <c r="K7" s="110">
        <v>0</v>
      </c>
      <c r="L7" s="147">
        <v>0</v>
      </c>
      <c r="M7" s="110">
        <v>0</v>
      </c>
      <c r="N7" s="65">
        <v>0</v>
      </c>
      <c r="O7" s="105">
        <v>0</v>
      </c>
      <c r="P7" s="110">
        <v>0</v>
      </c>
      <c r="Q7" s="77">
        <v>0</v>
      </c>
      <c r="R7" s="65">
        <v>0</v>
      </c>
      <c r="S7" s="65">
        <v>0</v>
      </c>
      <c r="T7" s="65">
        <v>0</v>
      </c>
      <c r="U7" s="65">
        <v>0</v>
      </c>
      <c r="V7" s="65">
        <v>28866.59</v>
      </c>
      <c r="W7" s="65">
        <v>27932.29</v>
      </c>
      <c r="X7" s="65">
        <v>0</v>
      </c>
      <c r="Y7" s="116">
        <v>0</v>
      </c>
      <c r="Z7" s="154">
        <f>+B7+D7+F7+H7+J7+L7+N7+P7+R7+T7+V7</f>
        <v>1366664.12</v>
      </c>
      <c r="AA7" s="151">
        <f>+C7+E7+G7+I7+K7+M7+O7+Q7+S7+U7+W7</f>
        <v>1244463.0999999999</v>
      </c>
    </row>
    <row r="8" spans="1:27" s="3" customFormat="1" ht="13.8" x14ac:dyDescent="0.25">
      <c r="A8" s="33" t="s">
        <v>79</v>
      </c>
      <c r="B8" s="31">
        <v>94603.28</v>
      </c>
      <c r="C8" s="31">
        <v>71918.66</v>
      </c>
      <c r="D8" s="32">
        <v>0</v>
      </c>
      <c r="E8" s="32">
        <v>0</v>
      </c>
      <c r="F8" s="32">
        <v>0</v>
      </c>
      <c r="G8" s="32">
        <v>0</v>
      </c>
      <c r="H8" s="32">
        <v>26597.68</v>
      </c>
      <c r="I8" s="32">
        <v>16183.02</v>
      </c>
      <c r="J8" s="32">
        <v>922.09</v>
      </c>
      <c r="K8" s="111">
        <v>265.13</v>
      </c>
      <c r="L8" s="147">
        <v>0</v>
      </c>
      <c r="M8" s="32">
        <v>0</v>
      </c>
      <c r="N8" s="32">
        <v>48.8</v>
      </c>
      <c r="O8" s="32">
        <v>48.8</v>
      </c>
      <c r="P8" s="32">
        <v>2013</v>
      </c>
      <c r="Q8" s="32">
        <v>976</v>
      </c>
      <c r="R8" s="32">
        <v>3277.1</v>
      </c>
      <c r="S8" s="32">
        <v>108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111">
        <v>0</v>
      </c>
      <c r="Z8" s="147">
        <f t="shared" ref="Z8:AA11" si="0">V8+T8+R8+P8+N8+L8+J8+H8+F8+D8+B8</f>
        <v>127461.95</v>
      </c>
      <c r="AA8" s="151">
        <f t="shared" si="0"/>
        <v>89499.61</v>
      </c>
    </row>
    <row r="9" spans="1:27" s="3" customFormat="1" ht="13.8" x14ac:dyDescent="0.25">
      <c r="A9" s="33" t="s">
        <v>22</v>
      </c>
      <c r="B9" s="31">
        <v>611669.64</v>
      </c>
      <c r="C9" s="31">
        <v>460698.3</v>
      </c>
      <c r="D9" s="32">
        <v>0</v>
      </c>
      <c r="E9" s="32">
        <v>0</v>
      </c>
      <c r="F9" s="32">
        <v>11340.76</v>
      </c>
      <c r="G9" s="32">
        <v>11340.76</v>
      </c>
      <c r="H9" s="32">
        <v>298429.86</v>
      </c>
      <c r="I9" s="32">
        <v>208232.16</v>
      </c>
      <c r="J9" s="32">
        <v>24348.38</v>
      </c>
      <c r="K9" s="111">
        <v>14473.08</v>
      </c>
      <c r="L9" s="147">
        <v>10996.26</v>
      </c>
      <c r="M9" s="32">
        <v>6719.97</v>
      </c>
      <c r="N9" s="32">
        <v>43319.65</v>
      </c>
      <c r="O9" s="32">
        <v>39673.449999999997</v>
      </c>
      <c r="P9" s="32">
        <v>260223.34</v>
      </c>
      <c r="Q9" s="32">
        <v>167924.11000000002</v>
      </c>
      <c r="R9" s="32">
        <v>2791801.31</v>
      </c>
      <c r="S9" s="32">
        <v>1837190.4400000002</v>
      </c>
      <c r="T9" s="32">
        <v>155755.76999999999</v>
      </c>
      <c r="U9" s="32">
        <v>112942.06999999999</v>
      </c>
      <c r="V9" s="32">
        <v>0</v>
      </c>
      <c r="W9" s="32">
        <v>0</v>
      </c>
      <c r="X9" s="32">
        <v>0</v>
      </c>
      <c r="Y9" s="111">
        <v>0</v>
      </c>
      <c r="Z9" s="147">
        <f t="shared" si="0"/>
        <v>4207884.9699999988</v>
      </c>
      <c r="AA9" s="151">
        <f t="shared" si="0"/>
        <v>2859194.3400000003</v>
      </c>
    </row>
    <row r="10" spans="1:27" s="3" customFormat="1" ht="13.8" x14ac:dyDescent="0.25">
      <c r="A10" s="33" t="s">
        <v>80</v>
      </c>
      <c r="B10" s="31">
        <v>10894.48</v>
      </c>
      <c r="C10" s="31">
        <v>10558.1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111">
        <v>0</v>
      </c>
      <c r="L10" s="147">
        <v>0</v>
      </c>
      <c r="M10" s="32">
        <v>0</v>
      </c>
      <c r="N10" s="32">
        <v>0</v>
      </c>
      <c r="O10" s="32">
        <v>0</v>
      </c>
      <c r="P10" s="32">
        <v>427.12</v>
      </c>
      <c r="Q10" s="32">
        <v>427.12</v>
      </c>
      <c r="R10" s="32">
        <v>3261</v>
      </c>
      <c r="S10" s="32">
        <v>3261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111">
        <v>0</v>
      </c>
      <c r="Z10" s="147">
        <f t="shared" si="0"/>
        <v>14582.599999999999</v>
      </c>
      <c r="AA10" s="151">
        <f t="shared" si="0"/>
        <v>14246.220000000001</v>
      </c>
    </row>
    <row r="11" spans="1:27" s="3" customFormat="1" ht="13.8" x14ac:dyDescent="0.25">
      <c r="A11" s="33" t="s">
        <v>23</v>
      </c>
      <c r="B11" s="31">
        <v>558679.21</v>
      </c>
      <c r="C11" s="31">
        <v>44954.37</v>
      </c>
      <c r="D11" s="32">
        <v>0</v>
      </c>
      <c r="E11" s="32">
        <v>0</v>
      </c>
      <c r="F11" s="32">
        <v>74081.53</v>
      </c>
      <c r="G11" s="32">
        <v>0</v>
      </c>
      <c r="H11" s="32">
        <v>290425.11</v>
      </c>
      <c r="I11" s="32">
        <v>254122.17</v>
      </c>
      <c r="J11" s="32">
        <v>3155</v>
      </c>
      <c r="K11" s="111">
        <v>855</v>
      </c>
      <c r="L11" s="147">
        <v>14500</v>
      </c>
      <c r="M11" s="32">
        <v>1000</v>
      </c>
      <c r="N11" s="32">
        <v>70669.05</v>
      </c>
      <c r="O11" s="32">
        <v>49618.59</v>
      </c>
      <c r="P11" s="32">
        <v>0</v>
      </c>
      <c r="Q11" s="32">
        <v>0</v>
      </c>
      <c r="R11" s="32">
        <v>24834.1</v>
      </c>
      <c r="S11" s="32">
        <v>24834.1</v>
      </c>
      <c r="T11" s="32">
        <v>97072.54</v>
      </c>
      <c r="U11" s="32">
        <v>73848.510000000009</v>
      </c>
      <c r="V11" s="32">
        <v>0</v>
      </c>
      <c r="W11" s="32">
        <v>0</v>
      </c>
      <c r="X11" s="32">
        <v>0</v>
      </c>
      <c r="Y11" s="111">
        <v>0</v>
      </c>
      <c r="Z11" s="147">
        <f t="shared" si="0"/>
        <v>1133416.54</v>
      </c>
      <c r="AA11" s="151">
        <f t="shared" si="0"/>
        <v>449232.74</v>
      </c>
    </row>
    <row r="12" spans="1:27" s="3" customFormat="1" ht="13.8" x14ac:dyDescent="0.25">
      <c r="A12" s="33" t="s">
        <v>81</v>
      </c>
      <c r="B12" s="31">
        <v>23121.72</v>
      </c>
      <c r="C12" s="31">
        <v>23121.72</v>
      </c>
      <c r="D12" s="32">
        <v>0</v>
      </c>
      <c r="E12" s="32">
        <v>0</v>
      </c>
      <c r="F12" s="32">
        <v>1847.85</v>
      </c>
      <c r="G12" s="32">
        <v>1847.85</v>
      </c>
      <c r="H12" s="32">
        <v>34729.870000000003</v>
      </c>
      <c r="I12" s="32">
        <v>34729.870000000003</v>
      </c>
      <c r="J12" s="32">
        <v>7409.49</v>
      </c>
      <c r="K12" s="111">
        <v>7409.49</v>
      </c>
      <c r="L12" s="147">
        <v>10414.299999999999</v>
      </c>
      <c r="M12" s="32">
        <v>10414.299999999999</v>
      </c>
      <c r="N12" s="32">
        <v>0</v>
      </c>
      <c r="O12" s="32">
        <v>0</v>
      </c>
      <c r="P12" s="32">
        <v>267508.95</v>
      </c>
      <c r="Q12" s="32">
        <v>267508.95</v>
      </c>
      <c r="R12" s="32">
        <v>234762.63</v>
      </c>
      <c r="S12" s="32">
        <v>234762.63</v>
      </c>
      <c r="T12" s="32">
        <v>35400.550000000003</v>
      </c>
      <c r="U12" s="32">
        <v>35400.550000000003</v>
      </c>
      <c r="V12" s="32">
        <v>1173.28</v>
      </c>
      <c r="W12" s="32">
        <v>1173.28</v>
      </c>
      <c r="X12" s="32">
        <v>0</v>
      </c>
      <c r="Y12" s="111">
        <v>0</v>
      </c>
      <c r="Z12" s="147">
        <f>L12+J12+H12+F12+D12+B12+V12+T12+R12+P12+N12</f>
        <v>616368.64000000001</v>
      </c>
      <c r="AA12" s="151">
        <f>M12+K12+I12+G12+E12+C12+W12+U12+S12+Q12+O12</f>
        <v>616368.64000000001</v>
      </c>
    </row>
    <row r="13" spans="1:27" s="3" customFormat="1" ht="13.8" x14ac:dyDescent="0.25">
      <c r="A13" s="33" t="s">
        <v>24</v>
      </c>
      <c r="B13" s="75">
        <v>92712.01</v>
      </c>
      <c r="C13" s="75">
        <v>70857.509999999995</v>
      </c>
      <c r="D13" s="32">
        <v>0</v>
      </c>
      <c r="E13" s="32">
        <v>0</v>
      </c>
      <c r="F13" s="32">
        <v>10330.56</v>
      </c>
      <c r="G13" s="32">
        <v>8732.6</v>
      </c>
      <c r="H13" s="32">
        <v>2080.9899999999998</v>
      </c>
      <c r="I13" s="32">
        <v>1761.16</v>
      </c>
      <c r="J13" s="32">
        <v>1622.21</v>
      </c>
      <c r="K13" s="111">
        <v>1622.21</v>
      </c>
      <c r="L13" s="111">
        <v>1735.08</v>
      </c>
      <c r="M13" s="32">
        <v>1735.08</v>
      </c>
      <c r="N13" s="32">
        <v>0</v>
      </c>
      <c r="O13" s="32">
        <v>0</v>
      </c>
      <c r="P13" s="32">
        <v>0</v>
      </c>
      <c r="Q13" s="32">
        <v>0</v>
      </c>
      <c r="R13" s="32">
        <v>2268.96</v>
      </c>
      <c r="S13" s="32">
        <v>2268.96</v>
      </c>
      <c r="T13" s="32">
        <v>0</v>
      </c>
      <c r="U13" s="32">
        <v>0</v>
      </c>
      <c r="V13" s="32">
        <v>1937.16</v>
      </c>
      <c r="W13" s="32">
        <v>1639.44</v>
      </c>
      <c r="X13" s="32">
        <v>0</v>
      </c>
      <c r="Y13" s="111">
        <v>0</v>
      </c>
      <c r="Z13" s="147">
        <f t="shared" ref="Z13:AA17" si="1">+B13+D13+F13+H13+J13+L13+N13+P13+R13+T13+V13</f>
        <v>112686.97000000002</v>
      </c>
      <c r="AA13" s="151">
        <f t="shared" si="1"/>
        <v>88616.960000000021</v>
      </c>
    </row>
    <row r="14" spans="1:27" s="3" customFormat="1" ht="13.8" x14ac:dyDescent="0.25">
      <c r="A14" s="33" t="s">
        <v>82</v>
      </c>
      <c r="B14" s="31">
        <v>696549.46</v>
      </c>
      <c r="C14" s="31">
        <v>172923.77</v>
      </c>
      <c r="D14" s="32">
        <v>0</v>
      </c>
      <c r="E14" s="32">
        <v>0</v>
      </c>
      <c r="F14" s="32">
        <v>237</v>
      </c>
      <c r="G14" s="32">
        <v>0</v>
      </c>
      <c r="H14" s="32">
        <v>0</v>
      </c>
      <c r="I14" s="32">
        <v>0</v>
      </c>
      <c r="J14" s="32">
        <v>0</v>
      </c>
      <c r="K14" s="111">
        <v>0</v>
      </c>
      <c r="L14" s="111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6517.76</v>
      </c>
      <c r="S14" s="32">
        <v>6517.76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111">
        <v>0</v>
      </c>
      <c r="Z14" s="147">
        <f t="shared" si="1"/>
        <v>703304.22</v>
      </c>
      <c r="AA14" s="151">
        <f t="shared" si="1"/>
        <v>179441.53</v>
      </c>
    </row>
    <row r="15" spans="1:27" s="3" customFormat="1" ht="13.8" x14ac:dyDescent="0.25">
      <c r="A15" s="33" t="s">
        <v>83</v>
      </c>
      <c r="B15" s="31">
        <v>0</v>
      </c>
      <c r="C15" s="31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111">
        <v>0</v>
      </c>
      <c r="L15" s="111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111">
        <v>0</v>
      </c>
      <c r="Z15" s="111">
        <f t="shared" si="1"/>
        <v>0</v>
      </c>
      <c r="AA15" s="32">
        <f t="shared" si="1"/>
        <v>0</v>
      </c>
    </row>
    <row r="16" spans="1:27" s="3" customFormat="1" ht="13.8" x14ac:dyDescent="0.25">
      <c r="A16" s="33" t="s">
        <v>29</v>
      </c>
      <c r="B16" s="34">
        <v>0</v>
      </c>
      <c r="C16" s="34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111">
        <v>0</v>
      </c>
      <c r="L16" s="111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5">
        <v>0</v>
      </c>
      <c r="Y16" s="117">
        <v>0</v>
      </c>
      <c r="Z16" s="111">
        <f t="shared" si="1"/>
        <v>0</v>
      </c>
      <c r="AA16" s="32">
        <f t="shared" si="1"/>
        <v>0</v>
      </c>
    </row>
    <row r="17" spans="1:27" s="3" customFormat="1" ht="13.8" x14ac:dyDescent="0.25">
      <c r="A17" s="33" t="s">
        <v>25</v>
      </c>
      <c r="B17" s="34">
        <v>0</v>
      </c>
      <c r="C17" s="34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111">
        <v>0</v>
      </c>
      <c r="L17" s="111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5">
        <v>0</v>
      </c>
      <c r="Y17" s="117">
        <v>0</v>
      </c>
      <c r="Z17" s="111">
        <f t="shared" si="1"/>
        <v>0</v>
      </c>
      <c r="AA17" s="32">
        <f t="shared" si="1"/>
        <v>0</v>
      </c>
    </row>
    <row r="18" spans="1:27" s="3" customFormat="1" thickBot="1" x14ac:dyDescent="0.3">
      <c r="A18" s="96" t="s">
        <v>28</v>
      </c>
      <c r="B18" s="97">
        <f t="shared" ref="B18:M18" si="2">SUM(B7:B17)</f>
        <v>3238589.11</v>
      </c>
      <c r="C18" s="97">
        <f t="shared" si="2"/>
        <v>1890361.8400000003</v>
      </c>
      <c r="D18" s="98">
        <f t="shared" si="2"/>
        <v>0</v>
      </c>
      <c r="E18" s="98">
        <f t="shared" si="2"/>
        <v>0</v>
      </c>
      <c r="F18" s="98">
        <f t="shared" si="2"/>
        <v>254265.37000000002</v>
      </c>
      <c r="G18" s="98">
        <f t="shared" si="2"/>
        <v>173190.95</v>
      </c>
      <c r="H18" s="98">
        <f t="shared" si="2"/>
        <v>683274.05999999994</v>
      </c>
      <c r="I18" s="98">
        <f t="shared" si="2"/>
        <v>544960.04</v>
      </c>
      <c r="J18" s="98">
        <f t="shared" si="2"/>
        <v>37457.17</v>
      </c>
      <c r="K18" s="98">
        <f t="shared" si="2"/>
        <v>24624.909999999996</v>
      </c>
      <c r="L18" s="112">
        <f t="shared" si="2"/>
        <v>37645.64</v>
      </c>
      <c r="M18" s="112">
        <f t="shared" si="2"/>
        <v>19869.349999999999</v>
      </c>
      <c r="N18" s="98">
        <f t="shared" ref="N18:T18" si="3">SUM(N7:N17)</f>
        <v>114037.5</v>
      </c>
      <c r="O18" s="98">
        <f t="shared" si="3"/>
        <v>89340.84</v>
      </c>
      <c r="P18" s="98">
        <f t="shared" si="3"/>
        <v>530172.40999999992</v>
      </c>
      <c r="Q18" s="98">
        <f t="shared" si="3"/>
        <v>436836.18000000005</v>
      </c>
      <c r="R18" s="98">
        <f t="shared" si="3"/>
        <v>3066722.86</v>
      </c>
      <c r="S18" s="98">
        <f t="shared" si="3"/>
        <v>2108942.89</v>
      </c>
      <c r="T18" s="98">
        <f t="shared" si="3"/>
        <v>288228.86</v>
      </c>
      <c r="U18" s="98">
        <f t="shared" ref="U18:AA18" si="4">SUM(U7:U17)</f>
        <v>222191.13</v>
      </c>
      <c r="V18" s="98">
        <f t="shared" si="4"/>
        <v>31977.03</v>
      </c>
      <c r="W18" s="98">
        <f t="shared" si="4"/>
        <v>30745.01</v>
      </c>
      <c r="X18" s="98">
        <f t="shared" si="4"/>
        <v>0</v>
      </c>
      <c r="Y18" s="98">
        <f t="shared" si="4"/>
        <v>0</v>
      </c>
      <c r="Z18" s="148">
        <f t="shared" si="4"/>
        <v>8282370.0099999979</v>
      </c>
      <c r="AA18" s="152">
        <f t="shared" si="4"/>
        <v>5541063.1400000006</v>
      </c>
    </row>
    <row r="19" spans="1:27" s="5" customForma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1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41"/>
    </row>
    <row r="20" spans="1:27" s="5" customFormat="1" x14ac:dyDescent="0.3">
      <c r="A20" s="30" t="s">
        <v>36</v>
      </c>
      <c r="B20" s="38">
        <v>939.4</v>
      </c>
      <c r="C20" s="38">
        <v>939.4</v>
      </c>
      <c r="D20" s="39">
        <v>0</v>
      </c>
      <c r="E20" s="39">
        <v>0</v>
      </c>
      <c r="F20" s="39">
        <v>0</v>
      </c>
      <c r="G20" s="39">
        <v>0</v>
      </c>
      <c r="H20" s="39">
        <v>10920.24</v>
      </c>
      <c r="I20" s="39">
        <v>3850</v>
      </c>
      <c r="J20" s="39">
        <v>5009.32</v>
      </c>
      <c r="K20" s="113">
        <v>0</v>
      </c>
      <c r="L20" s="113">
        <v>633464.84</v>
      </c>
      <c r="M20" s="39">
        <v>0</v>
      </c>
      <c r="N20" s="39">
        <v>0</v>
      </c>
      <c r="O20" s="39">
        <v>0</v>
      </c>
      <c r="P20" s="39">
        <v>0</v>
      </c>
      <c r="Q20" s="39">
        <v>70226.91</v>
      </c>
      <c r="R20" s="39">
        <v>353536.59</v>
      </c>
      <c r="S20" s="39">
        <v>259571.31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113">
        <v>0</v>
      </c>
      <c r="Z20" s="111">
        <f t="shared" ref="Z20:Z29" si="5">+B20+D20+F20+H20+J20+L20+N20+P20+R20+T20+V20</f>
        <v>1003870.3899999999</v>
      </c>
      <c r="AA20" s="32">
        <f t="shared" ref="AA20:AA29" si="6">+C20+E20+G20+I20+K20+M20+O20+Q20+S20+U20+W20</f>
        <v>334587.62</v>
      </c>
    </row>
    <row r="21" spans="1:27" s="5" customFormat="1" x14ac:dyDescent="0.3">
      <c r="A21" s="33" t="s">
        <v>30</v>
      </c>
      <c r="B21" s="66">
        <v>0</v>
      </c>
      <c r="C21" s="66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113">
        <v>0</v>
      </c>
      <c r="L21" s="113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113">
        <v>0</v>
      </c>
      <c r="Z21" s="111">
        <f t="shared" si="5"/>
        <v>0</v>
      </c>
      <c r="AA21" s="32">
        <f t="shared" si="6"/>
        <v>0</v>
      </c>
    </row>
    <row r="22" spans="1:27" s="5" customFormat="1" x14ac:dyDescent="0.3">
      <c r="A22" s="33" t="s">
        <v>84</v>
      </c>
      <c r="B22" s="38">
        <v>0</v>
      </c>
      <c r="C22" s="38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111">
        <f t="shared" si="5"/>
        <v>0</v>
      </c>
      <c r="AA22" s="32">
        <f t="shared" si="6"/>
        <v>0</v>
      </c>
    </row>
    <row r="23" spans="1:27" s="5" customFormat="1" x14ac:dyDescent="0.3">
      <c r="A23" s="33" t="s">
        <v>87</v>
      </c>
      <c r="B23" s="38">
        <v>0</v>
      </c>
      <c r="C23" s="38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111">
        <f t="shared" si="5"/>
        <v>0</v>
      </c>
      <c r="AA23" s="32">
        <f t="shared" si="6"/>
        <v>0</v>
      </c>
    </row>
    <row r="24" spans="1:27" s="5" customFormat="1" x14ac:dyDescent="0.3">
      <c r="A24" s="33" t="s">
        <v>85</v>
      </c>
      <c r="B24" s="38">
        <v>55515</v>
      </c>
      <c r="C24" s="38">
        <v>16997.5</v>
      </c>
      <c r="D24" s="39">
        <v>0</v>
      </c>
      <c r="E24" s="39">
        <v>0</v>
      </c>
      <c r="F24" s="39">
        <v>0</v>
      </c>
      <c r="G24" s="39">
        <v>0</v>
      </c>
      <c r="H24" s="39">
        <v>7671.57</v>
      </c>
      <c r="I24" s="39">
        <v>5219.7700000000004</v>
      </c>
      <c r="J24" s="39">
        <v>0</v>
      </c>
      <c r="K24" s="113">
        <v>0</v>
      </c>
      <c r="L24" s="113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113">
        <v>0</v>
      </c>
      <c r="Z24" s="111">
        <f t="shared" si="5"/>
        <v>63186.57</v>
      </c>
      <c r="AA24" s="32">
        <f t="shared" si="6"/>
        <v>22217.27</v>
      </c>
    </row>
    <row r="25" spans="1:27" s="5" customFormat="1" x14ac:dyDescent="0.3">
      <c r="A25" s="33" t="s">
        <v>31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111">
        <f t="shared" si="5"/>
        <v>0</v>
      </c>
      <c r="AA25" s="32">
        <f t="shared" si="6"/>
        <v>0</v>
      </c>
    </row>
    <row r="26" spans="1:27" s="5" customFormat="1" x14ac:dyDescent="0.3">
      <c r="A26" s="33" t="s">
        <v>32</v>
      </c>
      <c r="B26" s="38">
        <v>16248.22</v>
      </c>
      <c r="C26" s="38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113">
        <v>0</v>
      </c>
      <c r="L26" s="113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113">
        <v>0</v>
      </c>
      <c r="Z26" s="111">
        <f t="shared" si="5"/>
        <v>16248.22</v>
      </c>
      <c r="AA26" s="32">
        <f t="shared" si="6"/>
        <v>0</v>
      </c>
    </row>
    <row r="27" spans="1:27" s="5" customFormat="1" x14ac:dyDescent="0.3">
      <c r="A27" s="33" t="s">
        <v>33</v>
      </c>
      <c r="B27" s="38">
        <v>0</v>
      </c>
      <c r="C27" s="38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113">
        <v>0</v>
      </c>
      <c r="L27" s="113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113">
        <v>0</v>
      </c>
      <c r="Z27" s="111">
        <f t="shared" si="5"/>
        <v>0</v>
      </c>
      <c r="AA27" s="32">
        <f t="shared" si="6"/>
        <v>0</v>
      </c>
    </row>
    <row r="28" spans="1:27" s="5" customFormat="1" x14ac:dyDescent="0.3">
      <c r="A28" s="33" t="s">
        <v>34</v>
      </c>
      <c r="B28" s="38">
        <v>0</v>
      </c>
      <c r="C28" s="38">
        <v>0</v>
      </c>
      <c r="D28" s="39">
        <v>0</v>
      </c>
      <c r="E28" s="39">
        <v>0</v>
      </c>
      <c r="F28" s="39">
        <v>0</v>
      </c>
      <c r="G28" s="39">
        <v>0</v>
      </c>
      <c r="H28" s="41">
        <v>0</v>
      </c>
      <c r="I28" s="41">
        <v>0</v>
      </c>
      <c r="J28" s="41">
        <v>0</v>
      </c>
      <c r="K28" s="114">
        <v>0</v>
      </c>
      <c r="L28" s="114">
        <v>0</v>
      </c>
      <c r="M28" s="41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41">
        <v>0</v>
      </c>
      <c r="T28" s="39">
        <v>0</v>
      </c>
      <c r="U28" s="41">
        <v>0</v>
      </c>
      <c r="V28" s="39">
        <v>0</v>
      </c>
      <c r="W28" s="41">
        <v>0</v>
      </c>
      <c r="X28" s="39">
        <v>0</v>
      </c>
      <c r="Y28" s="113">
        <v>0</v>
      </c>
      <c r="Z28" s="111">
        <f t="shared" si="5"/>
        <v>0</v>
      </c>
      <c r="AA28" s="32">
        <f t="shared" si="6"/>
        <v>0</v>
      </c>
    </row>
    <row r="29" spans="1:27" s="5" customFormat="1" x14ac:dyDescent="0.3">
      <c r="A29" s="33" t="s">
        <v>35</v>
      </c>
      <c r="B29" s="40">
        <v>0</v>
      </c>
      <c r="C29" s="40">
        <v>0</v>
      </c>
      <c r="D29" s="39">
        <v>0</v>
      </c>
      <c r="E29" s="39">
        <v>0</v>
      </c>
      <c r="F29" s="39">
        <v>0</v>
      </c>
      <c r="G29" s="39">
        <v>0</v>
      </c>
      <c r="H29" s="41">
        <v>0</v>
      </c>
      <c r="I29" s="41">
        <v>0</v>
      </c>
      <c r="J29" s="41">
        <v>0</v>
      </c>
      <c r="K29" s="114">
        <v>0</v>
      </c>
      <c r="L29" s="114">
        <v>0</v>
      </c>
      <c r="M29" s="41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41">
        <v>0</v>
      </c>
      <c r="T29" s="39">
        <v>0</v>
      </c>
      <c r="U29" s="41">
        <v>0</v>
      </c>
      <c r="V29" s="39">
        <v>0</v>
      </c>
      <c r="W29" s="41">
        <v>0</v>
      </c>
      <c r="X29" s="39">
        <v>0</v>
      </c>
      <c r="Y29" s="113">
        <v>0</v>
      </c>
      <c r="Z29" s="111">
        <f t="shared" si="5"/>
        <v>0</v>
      </c>
      <c r="AA29" s="32">
        <f t="shared" si="6"/>
        <v>0</v>
      </c>
    </row>
    <row r="30" spans="1:27" s="5" customFormat="1" ht="15" thickBot="1" x14ac:dyDescent="0.35">
      <c r="A30" s="96" t="s">
        <v>73</v>
      </c>
      <c r="B30" s="99">
        <f t="shared" ref="B30:M30" si="7">SUM(B20:B29)</f>
        <v>72702.62</v>
      </c>
      <c r="C30" s="99">
        <f t="shared" si="7"/>
        <v>17936.900000000001</v>
      </c>
      <c r="D30" s="100">
        <f t="shared" si="7"/>
        <v>0</v>
      </c>
      <c r="E30" s="100">
        <f t="shared" si="7"/>
        <v>0</v>
      </c>
      <c r="F30" s="100">
        <f t="shared" si="7"/>
        <v>0</v>
      </c>
      <c r="G30" s="100">
        <f t="shared" si="7"/>
        <v>0</v>
      </c>
      <c r="H30" s="100">
        <f t="shared" si="7"/>
        <v>18591.809999999998</v>
      </c>
      <c r="I30" s="100">
        <f t="shared" si="7"/>
        <v>9069.77</v>
      </c>
      <c r="J30" s="100">
        <f t="shared" si="7"/>
        <v>5009.32</v>
      </c>
      <c r="K30" s="100">
        <f t="shared" si="7"/>
        <v>0</v>
      </c>
      <c r="L30" s="115">
        <f t="shared" si="7"/>
        <v>633464.84</v>
      </c>
      <c r="M30" s="115">
        <f t="shared" si="7"/>
        <v>0</v>
      </c>
      <c r="N30" s="100">
        <f t="shared" ref="N30:Z30" si="8">SUM(N20:N29)</f>
        <v>0</v>
      </c>
      <c r="O30" s="100">
        <f t="shared" si="8"/>
        <v>0</v>
      </c>
      <c r="P30" s="100">
        <f t="shared" si="8"/>
        <v>0</v>
      </c>
      <c r="Q30" s="100">
        <f t="shared" si="8"/>
        <v>70226.91</v>
      </c>
      <c r="R30" s="100">
        <f t="shared" si="8"/>
        <v>353536.59</v>
      </c>
      <c r="S30" s="100">
        <f t="shared" si="8"/>
        <v>259571.31</v>
      </c>
      <c r="T30" s="100">
        <f t="shared" si="8"/>
        <v>0</v>
      </c>
      <c r="U30" s="100">
        <f t="shared" si="8"/>
        <v>0</v>
      </c>
      <c r="V30" s="100">
        <f t="shared" si="8"/>
        <v>0</v>
      </c>
      <c r="W30" s="100">
        <f t="shared" si="8"/>
        <v>0</v>
      </c>
      <c r="X30" s="100">
        <f t="shared" si="8"/>
        <v>0</v>
      </c>
      <c r="Y30" s="100">
        <f t="shared" si="8"/>
        <v>0</v>
      </c>
      <c r="Z30" s="115">
        <f t="shared" si="8"/>
        <v>1083305.18</v>
      </c>
      <c r="AA30" s="118">
        <f>SUM(AA20:AA29)</f>
        <v>356804.89</v>
      </c>
    </row>
    <row r="31" spans="1:27" s="5" customFormat="1" x14ac:dyDescent="0.3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119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119"/>
    </row>
    <row r="32" spans="1:27" ht="39" customHeight="1" thickBot="1" x14ac:dyDescent="0.35">
      <c r="A32" s="101" t="s">
        <v>75</v>
      </c>
      <c r="B32" s="155">
        <v>726731.63</v>
      </c>
      <c r="C32" s="155"/>
      <c r="D32" s="156"/>
      <c r="E32" s="156"/>
      <c r="F32" s="156"/>
      <c r="G32" s="156"/>
      <c r="H32" s="156"/>
      <c r="I32" s="156"/>
      <c r="J32" s="156"/>
      <c r="K32" s="157"/>
      <c r="L32" s="158"/>
      <c r="M32" s="159"/>
      <c r="N32" s="160"/>
      <c r="O32" s="160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15">
        <f>SUM(B32:Y32)</f>
        <v>726731.63</v>
      </c>
      <c r="AA32" s="118">
        <v>696731.63</v>
      </c>
    </row>
    <row r="33" spans="1:27" x14ac:dyDescent="0.3">
      <c r="A33" s="45"/>
      <c r="B33" s="161"/>
      <c r="C33" s="161"/>
      <c r="D33" s="46"/>
      <c r="E33" s="46"/>
      <c r="F33" s="162"/>
      <c r="G33" s="162"/>
      <c r="H33" s="162"/>
      <c r="I33" s="162"/>
      <c r="J33" s="162"/>
      <c r="K33" s="162"/>
      <c r="L33" s="162"/>
      <c r="M33" s="163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46"/>
      <c r="AA33" s="153"/>
    </row>
    <row r="34" spans="1:27" ht="36.75" customHeight="1" x14ac:dyDescent="0.3">
      <c r="A34" s="102" t="s">
        <v>86</v>
      </c>
      <c r="B34" s="164"/>
      <c r="C34" s="164"/>
      <c r="D34" s="165"/>
      <c r="E34" s="165"/>
      <c r="F34" s="165"/>
      <c r="G34" s="165"/>
      <c r="H34" s="165"/>
      <c r="I34" s="165"/>
      <c r="J34" s="165"/>
      <c r="K34" s="166"/>
      <c r="L34" s="167"/>
      <c r="M34" s="168"/>
      <c r="N34" s="165"/>
      <c r="O34" s="165"/>
      <c r="P34" s="165"/>
      <c r="Q34" s="165"/>
      <c r="R34" s="165"/>
      <c r="S34" s="165"/>
      <c r="T34" s="165"/>
      <c r="U34" s="166"/>
      <c r="V34" s="166"/>
      <c r="W34" s="166"/>
      <c r="X34" s="163"/>
      <c r="Y34" s="163"/>
      <c r="Z34" s="149">
        <v>539687.52</v>
      </c>
      <c r="AA34" s="118">
        <v>479758.41</v>
      </c>
    </row>
    <row r="35" spans="1:27" x14ac:dyDescent="0.3">
      <c r="A35" s="61"/>
      <c r="B35" s="60"/>
      <c r="C35" s="60"/>
      <c r="D35" s="58"/>
      <c r="E35" s="58"/>
      <c r="F35" s="58"/>
      <c r="G35" s="58"/>
      <c r="H35" s="58"/>
      <c r="I35" s="58"/>
      <c r="J35" s="58"/>
      <c r="K35" s="58"/>
      <c r="L35" s="59"/>
      <c r="M35" s="41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150"/>
      <c r="AA35" s="153"/>
    </row>
    <row r="36" spans="1:27" x14ac:dyDescent="0.3">
      <c r="A36" s="103" t="s">
        <v>74</v>
      </c>
      <c r="B36" s="104">
        <f>B18+B30+B32+B34</f>
        <v>4038023.36</v>
      </c>
      <c r="C36" s="104">
        <f t="shared" ref="C36:AA36" si="9">C18+C30+C32+C34</f>
        <v>1908298.7400000002</v>
      </c>
      <c r="D36" s="104">
        <f t="shared" si="9"/>
        <v>0</v>
      </c>
      <c r="E36" s="104">
        <f t="shared" si="9"/>
        <v>0</v>
      </c>
      <c r="F36" s="104">
        <f t="shared" si="9"/>
        <v>254265.37000000002</v>
      </c>
      <c r="G36" s="104">
        <f t="shared" si="9"/>
        <v>173190.95</v>
      </c>
      <c r="H36" s="104">
        <f t="shared" si="9"/>
        <v>701865.86999999988</v>
      </c>
      <c r="I36" s="104">
        <f t="shared" si="9"/>
        <v>554029.81000000006</v>
      </c>
      <c r="J36" s="104">
        <f t="shared" si="9"/>
        <v>42466.49</v>
      </c>
      <c r="K36" s="104">
        <f t="shared" si="9"/>
        <v>24624.909999999996</v>
      </c>
      <c r="L36" s="104">
        <f t="shared" si="9"/>
        <v>671110.48</v>
      </c>
      <c r="M36" s="104">
        <f t="shared" si="9"/>
        <v>19869.349999999999</v>
      </c>
      <c r="N36" s="104">
        <f t="shared" si="9"/>
        <v>114037.5</v>
      </c>
      <c r="O36" s="104">
        <f t="shared" si="9"/>
        <v>89340.84</v>
      </c>
      <c r="P36" s="104">
        <f t="shared" si="9"/>
        <v>530172.40999999992</v>
      </c>
      <c r="Q36" s="104">
        <f t="shared" si="9"/>
        <v>507063.09000000008</v>
      </c>
      <c r="R36" s="104">
        <f t="shared" si="9"/>
        <v>3420259.4499999997</v>
      </c>
      <c r="S36" s="104">
        <f t="shared" si="9"/>
        <v>2368514.2000000002</v>
      </c>
      <c r="T36" s="104">
        <f t="shared" si="9"/>
        <v>288228.86</v>
      </c>
      <c r="U36" s="104">
        <f t="shared" si="9"/>
        <v>222191.13</v>
      </c>
      <c r="V36" s="104">
        <f t="shared" si="9"/>
        <v>31977.03</v>
      </c>
      <c r="W36" s="104">
        <f t="shared" si="9"/>
        <v>30745.01</v>
      </c>
      <c r="X36" s="104">
        <f t="shared" si="9"/>
        <v>0</v>
      </c>
      <c r="Y36" s="104">
        <f t="shared" si="9"/>
        <v>0</v>
      </c>
      <c r="Z36" s="104">
        <f t="shared" si="9"/>
        <v>10632094.339999998</v>
      </c>
      <c r="AA36" s="104">
        <f t="shared" si="9"/>
        <v>7074358.0700000003</v>
      </c>
    </row>
    <row r="37" spans="1:27" s="10" customFormat="1" ht="15" thickBot="1" x14ac:dyDescent="0.35">
      <c r="A37" s="47"/>
      <c r="B37" s="62"/>
      <c r="C37" s="62"/>
      <c r="D37" s="48"/>
      <c r="E37" s="48"/>
      <c r="F37" s="49"/>
      <c r="G37" s="49"/>
      <c r="H37" s="50"/>
      <c r="I37" s="50"/>
      <c r="J37" s="51"/>
      <c r="K37" s="51"/>
      <c r="L37" s="52"/>
      <c r="M37" s="120"/>
    </row>
    <row r="38" spans="1:27" s="10" customFormat="1" x14ac:dyDescent="0.3">
      <c r="A38" s="78"/>
      <c r="B38" s="79"/>
      <c r="C38" s="79"/>
      <c r="D38" s="80"/>
      <c r="E38" s="80"/>
      <c r="F38" s="81"/>
      <c r="G38" s="81"/>
      <c r="H38" s="82"/>
      <c r="I38" s="82"/>
      <c r="J38" s="83"/>
      <c r="K38" s="83"/>
      <c r="L38" s="84"/>
      <c r="M38" s="84"/>
    </row>
    <row r="39" spans="1:27" x14ac:dyDescent="0.3">
      <c r="A39" s="53"/>
      <c r="B39" s="54"/>
      <c r="C39" s="54"/>
      <c r="D39" s="54"/>
      <c r="E39" s="54"/>
      <c r="F39" s="55"/>
      <c r="G39" s="55"/>
      <c r="H39" s="56"/>
      <c r="I39" s="56"/>
      <c r="J39" s="57"/>
      <c r="K39" s="57"/>
      <c r="L39" s="44"/>
      <c r="M39" s="44"/>
      <c r="N39" s="44"/>
      <c r="O39" s="44"/>
    </row>
    <row r="40" spans="1:27" x14ac:dyDescent="0.3">
      <c r="A40" s="6"/>
      <c r="B40" s="7"/>
      <c r="C40" s="7"/>
      <c r="D40" s="7"/>
      <c r="E40" s="7"/>
      <c r="F40" s="8"/>
      <c r="G40" s="8"/>
      <c r="H40" s="9"/>
      <c r="I40" s="9"/>
      <c r="J40" s="4"/>
      <c r="K40" s="4"/>
      <c r="L40" s="2"/>
      <c r="M40" s="2"/>
      <c r="N40" s="2"/>
      <c r="O40" s="2"/>
    </row>
    <row r="41" spans="1:27" x14ac:dyDescent="0.3">
      <c r="A41" s="6"/>
      <c r="B41" s="7"/>
      <c r="C41" s="7"/>
      <c r="D41" s="7"/>
      <c r="E41" s="7"/>
      <c r="F41" s="8"/>
      <c r="G41" s="8"/>
      <c r="H41" s="9"/>
      <c r="I41" s="9"/>
      <c r="J41" s="4"/>
      <c r="K41" s="4"/>
      <c r="L41" s="2"/>
      <c r="M41" s="2"/>
      <c r="N41" s="2"/>
      <c r="O41" s="2"/>
    </row>
    <row r="42" spans="1:27" x14ac:dyDescent="0.3">
      <c r="A42" s="6"/>
      <c r="B42" s="7"/>
      <c r="C42" s="7"/>
      <c r="D42" s="7"/>
      <c r="E42" s="7"/>
      <c r="F42" s="8"/>
      <c r="G42" s="8"/>
      <c r="H42" s="9"/>
      <c r="I42" s="9"/>
      <c r="J42" s="4"/>
      <c r="K42" s="4"/>
      <c r="L42" s="2"/>
      <c r="M42" s="2"/>
      <c r="N42" s="2"/>
      <c r="O42" s="2"/>
    </row>
    <row r="43" spans="1:27" x14ac:dyDescent="0.3">
      <c r="A43" s="6"/>
      <c r="B43" s="7"/>
      <c r="C43" s="7"/>
      <c r="D43" s="7"/>
      <c r="E43" s="7"/>
      <c r="F43" s="8"/>
      <c r="G43" s="8"/>
      <c r="H43" s="9"/>
      <c r="I43" s="9"/>
      <c r="J43" s="4"/>
      <c r="K43" s="4"/>
      <c r="L43" s="2"/>
      <c r="M43" s="2"/>
      <c r="N43" s="2"/>
      <c r="O43" s="2"/>
    </row>
    <row r="44" spans="1:27" x14ac:dyDescent="0.3">
      <c r="A44" s="6"/>
      <c r="B44" s="7"/>
      <c r="C44" s="7"/>
      <c r="D44" s="7"/>
      <c r="E44" s="7"/>
      <c r="F44" s="8"/>
      <c r="G44" s="8"/>
      <c r="H44" s="9"/>
      <c r="I44" s="9"/>
      <c r="J44" s="4"/>
      <c r="K44" s="4"/>
      <c r="L44" s="2"/>
      <c r="M44" s="2"/>
      <c r="N44" s="2"/>
      <c r="O44" s="2"/>
    </row>
    <row r="45" spans="1:27" x14ac:dyDescent="0.3">
      <c r="A45" s="6"/>
      <c r="B45" s="7"/>
      <c r="C45" s="7"/>
      <c r="D45" s="7"/>
      <c r="E45" s="7"/>
      <c r="F45" s="8"/>
      <c r="G45" s="8"/>
      <c r="H45" s="9"/>
      <c r="I45" s="9"/>
      <c r="J45" s="4"/>
      <c r="K45" s="4"/>
      <c r="L45" s="2"/>
      <c r="M45" s="2"/>
      <c r="N45" s="2"/>
      <c r="O45" s="2"/>
    </row>
    <row r="46" spans="1:27" x14ac:dyDescent="0.3">
      <c r="A46" s="6"/>
      <c r="B46" s="7"/>
      <c r="C46" s="7"/>
      <c r="D46" s="7"/>
      <c r="E46" s="7"/>
      <c r="F46" s="8"/>
      <c r="G46" s="8"/>
      <c r="H46" s="9"/>
      <c r="I46" s="9"/>
      <c r="J46" s="4"/>
      <c r="K46" s="4"/>
      <c r="L46" s="2"/>
      <c r="M46" s="2"/>
      <c r="N46" s="2"/>
      <c r="O46" s="2"/>
    </row>
    <row r="47" spans="1:27" x14ac:dyDescent="0.3">
      <c r="A47" s="6"/>
      <c r="B47" s="7"/>
      <c r="C47" s="7"/>
      <c r="D47" s="7"/>
      <c r="E47" s="7"/>
      <c r="F47" s="8"/>
      <c r="G47" s="8"/>
      <c r="H47" s="9"/>
      <c r="I47" s="9"/>
      <c r="J47" s="4"/>
      <c r="K47" s="4"/>
      <c r="L47" s="2"/>
      <c r="M47" s="2"/>
      <c r="N47" s="2"/>
      <c r="O47" s="2"/>
    </row>
    <row r="48" spans="1:27" x14ac:dyDescent="0.3">
      <c r="A48" s="6"/>
      <c r="B48" s="7"/>
      <c r="C48" s="7"/>
      <c r="D48" s="7"/>
      <c r="E48" s="7"/>
      <c r="F48" s="8"/>
      <c r="G48" s="8"/>
      <c r="H48" s="9"/>
      <c r="I48" s="9"/>
      <c r="J48" s="4"/>
      <c r="K48" s="4"/>
      <c r="L48" s="2"/>
      <c r="M48" s="2"/>
      <c r="N48" s="2"/>
      <c r="O48" s="2"/>
    </row>
    <row r="49" spans="1:15" x14ac:dyDescent="0.3">
      <c r="A49" s="6"/>
      <c r="B49" s="7"/>
      <c r="C49" s="7"/>
      <c r="D49" s="7"/>
      <c r="E49" s="7"/>
      <c r="F49" s="8"/>
      <c r="G49" s="8"/>
      <c r="H49" s="9"/>
      <c r="I49" s="9"/>
      <c r="J49" s="4"/>
      <c r="K49" s="4"/>
      <c r="L49" s="2"/>
      <c r="M49" s="2"/>
      <c r="N49" s="2"/>
      <c r="O49" s="2"/>
    </row>
    <row r="50" spans="1:15" x14ac:dyDescent="0.3">
      <c r="A50" s="6"/>
      <c r="B50" s="7"/>
      <c r="C50" s="7"/>
      <c r="D50" s="7"/>
      <c r="E50" s="7"/>
      <c r="F50" s="8"/>
      <c r="G50" s="8"/>
      <c r="H50" s="9"/>
      <c r="I50" s="9"/>
      <c r="J50" s="4"/>
      <c r="K50" s="4"/>
      <c r="L50" s="2"/>
      <c r="M50" s="2"/>
      <c r="N50" s="2"/>
      <c r="O50" s="2"/>
    </row>
    <row r="51" spans="1:15" x14ac:dyDescent="0.3">
      <c r="A51" s="6"/>
      <c r="B51" s="7"/>
      <c r="C51" s="7"/>
      <c r="D51" s="7"/>
      <c r="E51" s="7"/>
      <c r="F51" s="8"/>
      <c r="G51" s="8"/>
      <c r="H51" s="9"/>
      <c r="I51" s="9"/>
      <c r="J51" s="4"/>
      <c r="K51" s="4"/>
      <c r="L51" s="2"/>
      <c r="M51" s="2"/>
      <c r="N51" s="2"/>
      <c r="O51" s="2"/>
    </row>
    <row r="52" spans="1:15" x14ac:dyDescent="0.3">
      <c r="A52" s="6"/>
      <c r="B52" s="7"/>
      <c r="C52" s="7"/>
      <c r="D52" s="7"/>
      <c r="E52" s="7"/>
      <c r="F52" s="8"/>
      <c r="G52" s="8"/>
      <c r="H52" s="9"/>
      <c r="I52" s="9"/>
      <c r="J52" s="4"/>
      <c r="K52" s="4"/>
      <c r="L52" s="2"/>
      <c r="M52" s="2"/>
      <c r="N52" s="2"/>
      <c r="O52" s="2"/>
    </row>
    <row r="53" spans="1:15" x14ac:dyDescent="0.3">
      <c r="A53" s="6"/>
      <c r="B53" s="7"/>
      <c r="C53" s="7"/>
      <c r="D53" s="7"/>
      <c r="E53" s="7"/>
      <c r="F53" s="8"/>
      <c r="G53" s="8"/>
      <c r="H53" s="9"/>
      <c r="I53" s="9"/>
      <c r="J53" s="4"/>
      <c r="K53" s="4"/>
      <c r="L53" s="2"/>
      <c r="M53" s="2"/>
      <c r="N53" s="2"/>
      <c r="O53" s="2"/>
    </row>
    <row r="54" spans="1:15" x14ac:dyDescent="0.3">
      <c r="A54" s="6"/>
      <c r="B54" s="7"/>
      <c r="C54" s="7"/>
      <c r="D54" s="7"/>
      <c r="E54" s="7"/>
      <c r="F54" s="8"/>
      <c r="G54" s="8"/>
      <c r="H54" s="9"/>
      <c r="I54" s="9"/>
      <c r="J54" s="4"/>
      <c r="K54" s="4"/>
      <c r="L54" s="2"/>
      <c r="M54" s="2"/>
      <c r="N54" s="2"/>
      <c r="O54" s="2"/>
    </row>
    <row r="55" spans="1:15" x14ac:dyDescent="0.3">
      <c r="A55" s="6"/>
      <c r="B55" s="7"/>
      <c r="C55" s="7"/>
      <c r="D55" s="7"/>
      <c r="E55" s="7"/>
      <c r="F55" s="8"/>
      <c r="G55" s="8"/>
      <c r="H55" s="9"/>
      <c r="I55" s="9"/>
      <c r="J55" s="4"/>
      <c r="K55" s="4"/>
      <c r="L55" s="2"/>
      <c r="M55" s="2"/>
      <c r="N55" s="2"/>
      <c r="O55" s="2"/>
    </row>
    <row r="56" spans="1:15" x14ac:dyDescent="0.3">
      <c r="A56" s="6"/>
      <c r="B56" s="7"/>
      <c r="C56" s="7"/>
      <c r="D56" s="7"/>
      <c r="E56" s="7"/>
      <c r="F56" s="8"/>
      <c r="G56" s="8"/>
      <c r="H56" s="9"/>
      <c r="I56" s="9"/>
      <c r="J56" s="4"/>
      <c r="K56" s="4"/>
      <c r="L56" s="2"/>
      <c r="M56" s="2"/>
      <c r="N56" s="2"/>
      <c r="O56" s="2"/>
    </row>
    <row r="57" spans="1:15" x14ac:dyDescent="0.3">
      <c r="A57" s="6"/>
      <c r="B57" s="7"/>
      <c r="C57" s="7"/>
      <c r="D57" s="7"/>
      <c r="E57" s="7"/>
      <c r="F57" s="8"/>
      <c r="G57" s="8"/>
      <c r="H57" s="9"/>
      <c r="I57" s="9"/>
      <c r="J57" s="4"/>
      <c r="K57" s="4"/>
      <c r="L57" s="2"/>
      <c r="M57" s="2"/>
      <c r="N57" s="2"/>
      <c r="O57" s="2"/>
    </row>
    <row r="58" spans="1:15" x14ac:dyDescent="0.3">
      <c r="A58" s="6"/>
      <c r="B58" s="7"/>
      <c r="C58" s="7"/>
      <c r="D58" s="7"/>
      <c r="E58" s="7"/>
      <c r="F58" s="8"/>
      <c r="G58" s="8"/>
      <c r="H58" s="9"/>
      <c r="I58" s="9"/>
      <c r="J58" s="4"/>
      <c r="K58" s="4"/>
      <c r="L58" s="2"/>
      <c r="M58" s="2"/>
      <c r="N58" s="2"/>
      <c r="O58" s="2"/>
    </row>
    <row r="59" spans="1:15" x14ac:dyDescent="0.3">
      <c r="A59" s="6"/>
      <c r="B59" s="7"/>
      <c r="C59" s="7"/>
      <c r="D59" s="7"/>
      <c r="E59" s="7"/>
      <c r="F59" s="8"/>
      <c r="G59" s="8"/>
      <c r="H59" s="9"/>
      <c r="I59" s="9"/>
      <c r="J59" s="4"/>
      <c r="K59" s="4"/>
      <c r="L59" s="2"/>
      <c r="M59" s="2"/>
      <c r="N59" s="2"/>
      <c r="O59" s="2"/>
    </row>
    <row r="60" spans="1:15" x14ac:dyDescent="0.3">
      <c r="A60" s="6"/>
      <c r="B60" s="7"/>
      <c r="C60" s="7"/>
      <c r="D60" s="7"/>
      <c r="E60" s="7"/>
      <c r="F60" s="8"/>
      <c r="G60" s="8"/>
      <c r="H60" s="9"/>
      <c r="I60" s="9"/>
      <c r="J60" s="4"/>
      <c r="K60" s="4"/>
      <c r="L60" s="2"/>
      <c r="M60" s="2"/>
      <c r="N60" s="2"/>
      <c r="O60" s="2"/>
    </row>
    <row r="61" spans="1:15" x14ac:dyDescent="0.3">
      <c r="A61" s="6"/>
      <c r="B61" s="7"/>
      <c r="C61" s="7"/>
      <c r="D61" s="7"/>
      <c r="E61" s="7"/>
      <c r="F61" s="8"/>
      <c r="G61" s="8"/>
      <c r="H61" s="9"/>
      <c r="I61" s="9"/>
      <c r="J61" s="4"/>
      <c r="K61" s="4"/>
      <c r="L61" s="2"/>
      <c r="M61" s="2"/>
      <c r="N61" s="2"/>
      <c r="O61" s="2"/>
    </row>
    <row r="62" spans="1:15" x14ac:dyDescent="0.3">
      <c r="A62" s="6"/>
      <c r="B62" s="7"/>
      <c r="C62" s="7"/>
      <c r="D62" s="7"/>
      <c r="E62" s="7"/>
      <c r="F62" s="8"/>
      <c r="G62" s="8"/>
      <c r="H62" s="9"/>
      <c r="I62" s="9"/>
      <c r="J62" s="4"/>
      <c r="K62" s="4"/>
      <c r="L62" s="2"/>
      <c r="M62" s="2"/>
      <c r="N62" s="2"/>
      <c r="O62" s="2"/>
    </row>
    <row r="63" spans="1:15" x14ac:dyDescent="0.3">
      <c r="A63" s="6"/>
      <c r="B63" s="7"/>
      <c r="C63" s="7"/>
      <c r="D63" s="7"/>
      <c r="E63" s="7"/>
      <c r="F63" s="8"/>
      <c r="G63" s="8"/>
      <c r="H63" s="9"/>
      <c r="I63" s="9"/>
      <c r="J63" s="4"/>
      <c r="K63" s="4"/>
      <c r="L63" s="2"/>
      <c r="M63" s="2"/>
      <c r="N63" s="2"/>
      <c r="O63" s="2"/>
    </row>
    <row r="64" spans="1:15" x14ac:dyDescent="0.3">
      <c r="A64" s="6"/>
      <c r="B64" s="7"/>
      <c r="C64" s="7"/>
      <c r="D64" s="7"/>
      <c r="E64" s="7"/>
      <c r="F64" s="8"/>
      <c r="G64" s="8"/>
      <c r="H64" s="9"/>
      <c r="I64" s="9"/>
      <c r="J64" s="4"/>
      <c r="K64" s="4"/>
      <c r="L64" s="2"/>
      <c r="M64" s="2"/>
      <c r="N64" s="2"/>
      <c r="O64" s="2"/>
    </row>
    <row r="65" spans="1:15" x14ac:dyDescent="0.3">
      <c r="A65" s="6"/>
      <c r="B65" s="7"/>
      <c r="C65" s="7"/>
      <c r="D65" s="7"/>
      <c r="E65" s="7"/>
      <c r="F65" s="8"/>
      <c r="G65" s="8"/>
      <c r="H65" s="9"/>
      <c r="I65" s="9"/>
      <c r="J65" s="4"/>
      <c r="K65" s="4"/>
      <c r="L65" s="2"/>
      <c r="M65" s="2"/>
      <c r="N65" s="2"/>
      <c r="O65" s="2"/>
    </row>
    <row r="66" spans="1:15" x14ac:dyDescent="0.3">
      <c r="A66" s="6"/>
      <c r="B66" s="7"/>
      <c r="C66" s="7"/>
      <c r="D66" s="7"/>
      <c r="E66" s="7"/>
      <c r="F66" s="8"/>
      <c r="G66" s="8"/>
      <c r="H66" s="9"/>
      <c r="I66" s="9"/>
      <c r="J66" s="4"/>
      <c r="K66" s="4"/>
      <c r="L66" s="2"/>
      <c r="M66" s="2"/>
      <c r="N66" s="2"/>
      <c r="O66" s="2"/>
    </row>
    <row r="67" spans="1:15" x14ac:dyDescent="0.3">
      <c r="A67" s="6"/>
      <c r="B67" s="7"/>
      <c r="C67" s="7"/>
      <c r="D67" s="7"/>
      <c r="E67" s="7"/>
      <c r="F67" s="8"/>
      <c r="G67" s="8"/>
      <c r="H67" s="9"/>
      <c r="I67" s="9"/>
      <c r="J67" s="4"/>
      <c r="K67" s="4"/>
      <c r="L67" s="2"/>
      <c r="M67" s="2"/>
      <c r="N67" s="2"/>
      <c r="O67" s="2"/>
    </row>
    <row r="68" spans="1:15" x14ac:dyDescent="0.3">
      <c r="A68" s="6"/>
      <c r="B68" s="7"/>
      <c r="C68" s="7"/>
      <c r="D68" s="7"/>
      <c r="E68" s="7"/>
      <c r="F68" s="8"/>
      <c r="G68" s="8"/>
      <c r="H68" s="9"/>
      <c r="I68" s="9"/>
      <c r="J68" s="4"/>
      <c r="K68" s="4"/>
      <c r="L68" s="2"/>
      <c r="M68" s="2"/>
      <c r="N68" s="2"/>
      <c r="O68" s="2"/>
    </row>
    <row r="69" spans="1:15" x14ac:dyDescent="0.3">
      <c r="A69" s="6"/>
      <c r="B69" s="7"/>
      <c r="C69" s="7"/>
      <c r="D69" s="7"/>
      <c r="E69" s="7"/>
      <c r="F69" s="8"/>
      <c r="G69" s="8"/>
      <c r="H69" s="9"/>
      <c r="I69" s="9"/>
      <c r="J69" s="4"/>
      <c r="K69" s="4"/>
      <c r="L69" s="2"/>
      <c r="M69" s="2"/>
      <c r="N69" s="2"/>
      <c r="O69" s="2"/>
    </row>
    <row r="70" spans="1:15" x14ac:dyDescent="0.3">
      <c r="A70" s="6"/>
      <c r="B70" s="7"/>
      <c r="C70" s="7"/>
      <c r="D70" s="7"/>
      <c r="E70" s="7"/>
      <c r="F70" s="8"/>
      <c r="G70" s="8"/>
      <c r="H70" s="9"/>
      <c r="I70" s="9"/>
      <c r="J70" s="4"/>
      <c r="K70" s="4"/>
      <c r="L70" s="2"/>
      <c r="M70" s="2"/>
      <c r="N70" s="2"/>
      <c r="O70" s="2"/>
    </row>
    <row r="71" spans="1:15" x14ac:dyDescent="0.3">
      <c r="A71" s="6"/>
      <c r="B71" s="7"/>
      <c r="C71" s="7"/>
      <c r="D71" s="7"/>
      <c r="E71" s="7"/>
      <c r="F71" s="8"/>
      <c r="G71" s="8"/>
      <c r="H71" s="9"/>
      <c r="I71" s="9"/>
      <c r="J71" s="4"/>
      <c r="K71" s="4"/>
      <c r="L71" s="2"/>
      <c r="M71" s="2"/>
      <c r="N71" s="2"/>
      <c r="O71" s="2"/>
    </row>
    <row r="72" spans="1:15" x14ac:dyDescent="0.3">
      <c r="A72" s="6"/>
      <c r="B72" s="7"/>
      <c r="C72" s="7"/>
      <c r="D72" s="7"/>
      <c r="E72" s="7"/>
      <c r="F72" s="8"/>
      <c r="G72" s="8"/>
      <c r="H72" s="9"/>
      <c r="I72" s="9"/>
      <c r="J72" s="4"/>
      <c r="K72" s="4"/>
      <c r="L72" s="2"/>
      <c r="M72" s="2"/>
      <c r="N72" s="2"/>
      <c r="O72" s="2"/>
    </row>
    <row r="73" spans="1:15" x14ac:dyDescent="0.3">
      <c r="A73" s="6"/>
      <c r="B73" s="7"/>
      <c r="C73" s="7"/>
      <c r="D73" s="7"/>
      <c r="E73" s="7"/>
      <c r="F73" s="8"/>
      <c r="G73" s="8"/>
      <c r="H73" s="9"/>
      <c r="I73" s="9"/>
      <c r="J73" s="4"/>
      <c r="K73" s="4"/>
      <c r="L73" s="2"/>
      <c r="M73" s="2"/>
      <c r="N73" s="2"/>
      <c r="O73" s="2"/>
    </row>
    <row r="74" spans="1:15" x14ac:dyDescent="0.3">
      <c r="A74" s="6"/>
      <c r="B74" s="7"/>
      <c r="C74" s="7"/>
      <c r="D74" s="7"/>
      <c r="E74" s="7"/>
      <c r="F74" s="8"/>
      <c r="G74" s="8"/>
      <c r="H74" s="9"/>
      <c r="I74" s="9"/>
      <c r="J74" s="4"/>
      <c r="K74" s="4"/>
      <c r="L74" s="2"/>
      <c r="M74" s="2"/>
      <c r="N74" s="2"/>
      <c r="O74" s="2"/>
    </row>
    <row r="75" spans="1:15" x14ac:dyDescent="0.3">
      <c r="A75" s="6"/>
      <c r="B75" s="7"/>
      <c r="C75" s="7"/>
      <c r="D75" s="7"/>
      <c r="E75" s="7"/>
      <c r="F75" s="8"/>
      <c r="G75" s="8"/>
      <c r="H75" s="9"/>
      <c r="I75" s="9"/>
      <c r="J75" s="4"/>
      <c r="K75" s="4"/>
      <c r="L75" s="2"/>
      <c r="M75" s="2"/>
      <c r="N75" s="2"/>
      <c r="O75" s="2"/>
    </row>
    <row r="76" spans="1:15" x14ac:dyDescent="0.3">
      <c r="A76" s="6"/>
      <c r="B76" s="7"/>
      <c r="C76" s="7"/>
      <c r="D76" s="7"/>
      <c r="E76" s="7"/>
      <c r="F76" s="8"/>
      <c r="G76" s="8"/>
      <c r="H76" s="9"/>
      <c r="I76" s="9"/>
      <c r="J76" s="4"/>
      <c r="K76" s="4"/>
      <c r="L76" s="2"/>
      <c r="M76" s="2"/>
      <c r="N76" s="2"/>
      <c r="O76" s="2"/>
    </row>
    <row r="77" spans="1:15" x14ac:dyDescent="0.3">
      <c r="A77" s="6"/>
      <c r="B77" s="7"/>
      <c r="C77" s="7"/>
      <c r="D77" s="7"/>
      <c r="E77" s="7"/>
      <c r="F77" s="8"/>
      <c r="G77" s="8"/>
      <c r="H77" s="9"/>
      <c r="I77" s="9"/>
      <c r="J77" s="4"/>
      <c r="K77" s="4"/>
      <c r="L77" s="2"/>
      <c r="M77" s="2"/>
      <c r="N77" s="2"/>
      <c r="O77" s="2"/>
    </row>
    <row r="78" spans="1:15" x14ac:dyDescent="0.3">
      <c r="A78" s="6"/>
      <c r="B78" s="7"/>
      <c r="C78" s="7"/>
      <c r="D78" s="7"/>
      <c r="E78" s="7"/>
      <c r="F78" s="8"/>
      <c r="G78" s="8"/>
      <c r="H78" s="9"/>
      <c r="I78" s="9"/>
      <c r="J78" s="4"/>
      <c r="K78" s="4"/>
      <c r="L78" s="2"/>
      <c r="M78" s="2"/>
      <c r="N78" s="2"/>
      <c r="O78" s="2"/>
    </row>
    <row r="79" spans="1:15" x14ac:dyDescent="0.3">
      <c r="A79" s="6"/>
      <c r="B79" s="7"/>
      <c r="C79" s="7"/>
      <c r="D79" s="7"/>
      <c r="E79" s="7"/>
      <c r="F79" s="8"/>
      <c r="G79" s="8"/>
      <c r="H79" s="9"/>
      <c r="I79" s="9"/>
      <c r="J79" s="4"/>
      <c r="K79" s="4"/>
      <c r="L79" s="2"/>
      <c r="M79" s="2"/>
      <c r="N79" s="2"/>
      <c r="O79" s="2"/>
    </row>
    <row r="80" spans="1:15" x14ac:dyDescent="0.3">
      <c r="A80" s="6"/>
      <c r="B80" s="7"/>
      <c r="C80" s="7"/>
      <c r="D80" s="7"/>
      <c r="E80" s="7"/>
      <c r="F80" s="8"/>
      <c r="G80" s="8"/>
      <c r="H80" s="9"/>
      <c r="I80" s="9"/>
      <c r="J80" s="4"/>
      <c r="K80" s="4"/>
      <c r="L80" s="2"/>
      <c r="M80" s="2"/>
      <c r="N80" s="2"/>
      <c r="O80" s="2"/>
    </row>
    <row r="81" spans="1:15" x14ac:dyDescent="0.3">
      <c r="A81" s="6"/>
      <c r="B81" s="7"/>
      <c r="C81" s="7"/>
      <c r="D81" s="7"/>
      <c r="E81" s="7"/>
      <c r="F81" s="8"/>
      <c r="G81" s="8"/>
      <c r="H81" s="9"/>
      <c r="I81" s="9"/>
      <c r="J81" s="4"/>
      <c r="K81" s="4"/>
      <c r="L81" s="2"/>
      <c r="M81" s="2"/>
      <c r="N81" s="2"/>
      <c r="O81" s="2"/>
    </row>
    <row r="82" spans="1:15" x14ac:dyDescent="0.3">
      <c r="A82" s="6"/>
      <c r="B82" s="7"/>
      <c r="C82" s="7"/>
      <c r="D82" s="7"/>
      <c r="E82" s="7"/>
      <c r="F82" s="8"/>
      <c r="G82" s="8"/>
      <c r="H82" s="9"/>
      <c r="I82" s="9"/>
      <c r="J82" s="4"/>
      <c r="K82" s="4"/>
      <c r="L82" s="2"/>
      <c r="M82" s="2"/>
      <c r="N82" s="2"/>
      <c r="O82" s="2"/>
    </row>
    <row r="83" spans="1:15" x14ac:dyDescent="0.3">
      <c r="A83" s="6"/>
      <c r="B83" s="7"/>
      <c r="C83" s="7"/>
      <c r="D83" s="7"/>
      <c r="E83" s="7"/>
      <c r="F83" s="8"/>
      <c r="G83" s="8"/>
      <c r="H83" s="9"/>
      <c r="I83" s="9"/>
      <c r="J83" s="4"/>
      <c r="K83" s="4"/>
      <c r="L83" s="2"/>
      <c r="M83" s="2"/>
      <c r="N83" s="2"/>
      <c r="O83" s="2"/>
    </row>
    <row r="84" spans="1:15" x14ac:dyDescent="0.3">
      <c r="A84" s="6"/>
      <c r="B84" s="7"/>
      <c r="C84" s="7"/>
      <c r="D84" s="7"/>
      <c r="E84" s="7"/>
      <c r="F84" s="8"/>
      <c r="G84" s="8"/>
      <c r="H84" s="9"/>
      <c r="I84" s="9"/>
      <c r="J84" s="4"/>
      <c r="K84" s="4"/>
      <c r="L84" s="2"/>
      <c r="M84" s="2"/>
      <c r="N84" s="2"/>
      <c r="O84" s="2"/>
    </row>
    <row r="85" spans="1:15" x14ac:dyDescent="0.3">
      <c r="A85" s="6"/>
      <c r="B85" s="7"/>
      <c r="C85" s="7"/>
      <c r="D85" s="7"/>
      <c r="E85" s="7"/>
      <c r="F85" s="8"/>
      <c r="G85" s="8"/>
      <c r="H85" s="9"/>
      <c r="I85" s="9"/>
      <c r="J85" s="4"/>
      <c r="K85" s="4"/>
      <c r="L85" s="2"/>
      <c r="M85" s="2"/>
      <c r="N85" s="2"/>
      <c r="O85" s="2"/>
    </row>
    <row r="86" spans="1:15" x14ac:dyDescent="0.3">
      <c r="A86" s="6"/>
      <c r="B86" s="7"/>
      <c r="C86" s="7"/>
      <c r="D86" s="7"/>
      <c r="E86" s="7"/>
      <c r="F86" s="8"/>
      <c r="G86" s="8"/>
      <c r="H86" s="9"/>
      <c r="I86" s="9"/>
      <c r="J86" s="4"/>
      <c r="K86" s="4"/>
      <c r="L86" s="2"/>
      <c r="M86" s="2"/>
      <c r="N86" s="2"/>
      <c r="O86" s="2"/>
    </row>
    <row r="87" spans="1:15" x14ac:dyDescent="0.3">
      <c r="A87" s="6"/>
      <c r="B87" s="7"/>
      <c r="C87" s="7"/>
      <c r="D87" s="7"/>
      <c r="E87" s="7"/>
      <c r="F87" s="8"/>
      <c r="G87" s="8"/>
      <c r="H87" s="9"/>
      <c r="I87" s="9"/>
      <c r="J87" s="4"/>
      <c r="K87" s="4"/>
      <c r="L87" s="2"/>
      <c r="M87" s="2"/>
      <c r="N87" s="2"/>
      <c r="O87" s="2"/>
    </row>
    <row r="88" spans="1:15" x14ac:dyDescent="0.3">
      <c r="A88" s="6"/>
      <c r="B88" s="7"/>
      <c r="C88" s="7"/>
      <c r="D88" s="7"/>
      <c r="E88" s="7"/>
      <c r="F88" s="8"/>
      <c r="G88" s="8"/>
      <c r="H88" s="9"/>
      <c r="I88" s="9"/>
      <c r="J88" s="4"/>
      <c r="K88" s="4"/>
      <c r="L88" s="2"/>
      <c r="M88" s="2"/>
      <c r="N88" s="2"/>
      <c r="O88" s="2"/>
    </row>
    <row r="89" spans="1:15" x14ac:dyDescent="0.3">
      <c r="A89" s="6"/>
      <c r="B89" s="7"/>
      <c r="C89" s="7"/>
      <c r="D89" s="7"/>
      <c r="E89" s="7"/>
      <c r="F89" s="8"/>
      <c r="G89" s="8"/>
      <c r="H89" s="9"/>
      <c r="I89" s="9"/>
      <c r="J89" s="4"/>
      <c r="K89" s="4"/>
      <c r="L89" s="2"/>
      <c r="M89" s="2"/>
      <c r="N89" s="2"/>
      <c r="O89" s="2"/>
    </row>
    <row r="90" spans="1:15" x14ac:dyDescent="0.3">
      <c r="A90" s="6"/>
      <c r="B90" s="7"/>
      <c r="C90" s="7"/>
      <c r="D90" s="7"/>
      <c r="E90" s="7"/>
      <c r="F90" s="8"/>
      <c r="G90" s="8"/>
      <c r="H90" s="9"/>
      <c r="I90" s="9"/>
      <c r="J90" s="4"/>
      <c r="K90" s="4"/>
      <c r="L90" s="2"/>
      <c r="M90" s="2"/>
      <c r="N90" s="2"/>
      <c r="O90" s="2"/>
    </row>
    <row r="91" spans="1:15" x14ac:dyDescent="0.3">
      <c r="A91" s="6"/>
      <c r="B91" s="7"/>
      <c r="C91" s="7"/>
      <c r="D91" s="7"/>
      <c r="E91" s="7"/>
      <c r="F91" s="8"/>
      <c r="G91" s="8"/>
      <c r="H91" s="9"/>
      <c r="I91" s="9"/>
      <c r="J91" s="4"/>
      <c r="K91" s="4"/>
      <c r="L91" s="2"/>
      <c r="M91" s="2"/>
      <c r="N91" s="2"/>
      <c r="O91" s="2"/>
    </row>
    <row r="92" spans="1:15" x14ac:dyDescent="0.3">
      <c r="A92" s="6"/>
      <c r="B92" s="7"/>
      <c r="C92" s="7"/>
      <c r="D92" s="7"/>
      <c r="E92" s="7"/>
      <c r="F92" s="8"/>
      <c r="G92" s="8"/>
      <c r="H92" s="9"/>
      <c r="I92" s="9"/>
      <c r="J92" s="4"/>
      <c r="K92" s="4"/>
      <c r="L92" s="2"/>
      <c r="M92" s="2"/>
      <c r="N92" s="2"/>
      <c r="O92" s="2"/>
    </row>
    <row r="93" spans="1:15" x14ac:dyDescent="0.3">
      <c r="A93" s="6"/>
      <c r="B93" s="7"/>
      <c r="C93" s="7"/>
      <c r="D93" s="7"/>
      <c r="E93" s="7"/>
      <c r="F93" s="8"/>
      <c r="G93" s="8"/>
      <c r="H93" s="9"/>
      <c r="I93" s="9"/>
      <c r="J93" s="4"/>
      <c r="K93" s="4"/>
      <c r="L93" s="2"/>
      <c r="M93" s="2"/>
      <c r="N93" s="2"/>
      <c r="O93" s="2"/>
    </row>
    <row r="94" spans="1:15" x14ac:dyDescent="0.3">
      <c r="A94" s="6"/>
      <c r="B94" s="7"/>
      <c r="C94" s="7"/>
      <c r="D94" s="7"/>
      <c r="E94" s="7"/>
      <c r="F94" s="8"/>
      <c r="G94" s="8"/>
      <c r="H94" s="9"/>
      <c r="I94" s="9"/>
      <c r="J94" s="4"/>
      <c r="K94" s="4"/>
      <c r="L94" s="2"/>
      <c r="M94" s="2"/>
      <c r="N94" s="2"/>
      <c r="O94" s="2"/>
    </row>
    <row r="95" spans="1:15" x14ac:dyDescent="0.3">
      <c r="A95" s="6"/>
      <c r="B95" s="7"/>
      <c r="C95" s="7"/>
      <c r="D95" s="7"/>
      <c r="E95" s="7"/>
      <c r="F95" s="8"/>
      <c r="G95" s="8"/>
      <c r="H95" s="9"/>
      <c r="I95" s="9"/>
      <c r="J95" s="4"/>
      <c r="K95" s="4"/>
      <c r="L95" s="2"/>
      <c r="M95" s="2"/>
      <c r="N95" s="2"/>
      <c r="O95" s="2"/>
    </row>
    <row r="96" spans="1:15" x14ac:dyDescent="0.3">
      <c r="A96" s="6"/>
      <c r="B96" s="7"/>
      <c r="C96" s="7"/>
      <c r="D96" s="7"/>
      <c r="E96" s="7"/>
      <c r="F96" s="8"/>
      <c r="G96" s="8"/>
      <c r="H96" s="9"/>
      <c r="I96" s="9"/>
      <c r="J96" s="4"/>
      <c r="K96" s="4"/>
      <c r="L96" s="2"/>
      <c r="M96" s="2"/>
      <c r="N96" s="2"/>
      <c r="O96" s="2"/>
    </row>
    <row r="97" spans="1:15" x14ac:dyDescent="0.3">
      <c r="A97" s="6"/>
      <c r="B97" s="7"/>
      <c r="C97" s="7"/>
      <c r="D97" s="7"/>
      <c r="E97" s="7"/>
      <c r="F97" s="8"/>
      <c r="G97" s="8"/>
      <c r="H97" s="9"/>
      <c r="I97" s="9"/>
      <c r="J97" s="4"/>
      <c r="K97" s="4"/>
      <c r="L97" s="2"/>
      <c r="M97" s="2"/>
      <c r="N97" s="2"/>
      <c r="O97" s="2"/>
    </row>
    <row r="98" spans="1:15" x14ac:dyDescent="0.3">
      <c r="A98" s="6"/>
      <c r="B98" s="7"/>
      <c r="C98" s="7"/>
      <c r="D98" s="7"/>
      <c r="E98" s="7"/>
      <c r="F98" s="8"/>
      <c r="G98" s="8"/>
      <c r="H98" s="9"/>
      <c r="I98" s="9"/>
      <c r="J98" s="4"/>
      <c r="K98" s="4"/>
      <c r="L98" s="2"/>
      <c r="M98" s="2"/>
      <c r="N98" s="2"/>
      <c r="O98" s="2"/>
    </row>
    <row r="99" spans="1:15" x14ac:dyDescent="0.3">
      <c r="A99" s="6"/>
      <c r="B99" s="7"/>
      <c r="C99" s="7"/>
      <c r="D99" s="7"/>
      <c r="E99" s="7"/>
      <c r="F99" s="8"/>
      <c r="G99" s="8"/>
      <c r="H99" s="9"/>
      <c r="I99" s="9"/>
      <c r="J99" s="4"/>
      <c r="K99" s="4"/>
      <c r="L99" s="2"/>
      <c r="M99" s="2"/>
      <c r="N99" s="2"/>
      <c r="O99" s="2"/>
    </row>
    <row r="100" spans="1:15" x14ac:dyDescent="0.3">
      <c r="A100" s="6"/>
      <c r="B100" s="7"/>
      <c r="C100" s="7"/>
      <c r="D100" s="7"/>
      <c r="E100" s="7"/>
      <c r="F100" s="8"/>
      <c r="G100" s="8"/>
      <c r="H100" s="9"/>
      <c r="I100" s="9"/>
      <c r="J100" s="4"/>
      <c r="K100" s="4"/>
      <c r="L100" s="2"/>
      <c r="M100" s="2"/>
      <c r="N100" s="2"/>
      <c r="O100" s="2"/>
    </row>
    <row r="101" spans="1:15" x14ac:dyDescent="0.3">
      <c r="A101" s="6"/>
      <c r="B101" s="7"/>
      <c r="C101" s="7"/>
      <c r="D101" s="7"/>
      <c r="E101" s="7"/>
      <c r="F101" s="8"/>
      <c r="G101" s="8"/>
      <c r="H101" s="9"/>
      <c r="I101" s="9"/>
      <c r="J101" s="4"/>
      <c r="K101" s="4"/>
      <c r="L101" s="2"/>
      <c r="M101" s="2"/>
      <c r="N101" s="2"/>
      <c r="O101" s="2"/>
    </row>
    <row r="102" spans="1:15" x14ac:dyDescent="0.3">
      <c r="A102" s="6"/>
      <c r="B102" s="7"/>
      <c r="C102" s="7"/>
      <c r="D102" s="7"/>
      <c r="E102" s="7"/>
      <c r="F102" s="8"/>
      <c r="G102" s="8"/>
      <c r="H102" s="9"/>
      <c r="I102" s="9"/>
      <c r="J102" s="4"/>
      <c r="K102" s="4"/>
      <c r="L102" s="2"/>
      <c r="M102" s="2"/>
      <c r="N102" s="2"/>
      <c r="O102" s="2"/>
    </row>
    <row r="103" spans="1:15" x14ac:dyDescent="0.3">
      <c r="A103" s="6"/>
      <c r="B103" s="7"/>
      <c r="C103" s="7"/>
      <c r="D103" s="7"/>
      <c r="E103" s="7"/>
      <c r="F103" s="8"/>
      <c r="G103" s="8"/>
      <c r="H103" s="9"/>
      <c r="I103" s="9"/>
      <c r="J103" s="4"/>
      <c r="K103" s="4"/>
      <c r="L103" s="2"/>
      <c r="M103" s="2"/>
      <c r="N103" s="2"/>
      <c r="O103" s="2"/>
    </row>
    <row r="104" spans="1:15" x14ac:dyDescent="0.3">
      <c r="A104" s="6"/>
      <c r="B104" s="7"/>
      <c r="C104" s="7"/>
      <c r="D104" s="7"/>
      <c r="E104" s="7"/>
      <c r="F104" s="8"/>
      <c r="G104" s="8"/>
      <c r="H104" s="9"/>
      <c r="I104" s="9"/>
      <c r="J104" s="4"/>
      <c r="K104" s="4"/>
      <c r="L104" s="2"/>
      <c r="M104" s="2"/>
      <c r="N104" s="2"/>
      <c r="O104" s="2"/>
    </row>
    <row r="105" spans="1:15" x14ac:dyDescent="0.3">
      <c r="A105" s="6"/>
      <c r="B105" s="7"/>
      <c r="C105" s="7"/>
      <c r="D105" s="7"/>
      <c r="E105" s="7"/>
      <c r="F105" s="8"/>
      <c r="G105" s="8"/>
      <c r="H105" s="9"/>
      <c r="I105" s="9"/>
      <c r="J105" s="4"/>
      <c r="K105" s="4"/>
      <c r="L105" s="2"/>
      <c r="M105" s="2"/>
      <c r="N105" s="2"/>
      <c r="O105" s="2"/>
    </row>
    <row r="106" spans="1:15" x14ac:dyDescent="0.3">
      <c r="A106" s="6"/>
      <c r="B106" s="7"/>
      <c r="C106" s="7"/>
      <c r="D106" s="7"/>
      <c r="E106" s="7"/>
      <c r="F106" s="8"/>
      <c r="G106" s="8"/>
      <c r="H106" s="9"/>
      <c r="I106" s="9"/>
      <c r="J106" s="4"/>
      <c r="K106" s="4"/>
      <c r="L106" s="2"/>
      <c r="M106" s="2"/>
      <c r="N106" s="2"/>
      <c r="O106" s="2"/>
    </row>
    <row r="107" spans="1:15" x14ac:dyDescent="0.3">
      <c r="A107" s="6"/>
      <c r="B107" s="7"/>
      <c r="C107" s="7"/>
      <c r="D107" s="7"/>
      <c r="E107" s="7"/>
      <c r="F107" s="8"/>
      <c r="G107" s="8"/>
      <c r="H107" s="9"/>
      <c r="I107" s="9"/>
      <c r="J107" s="4"/>
      <c r="K107" s="4"/>
      <c r="L107" s="2"/>
      <c r="M107" s="2"/>
      <c r="N107" s="2"/>
      <c r="O107" s="2"/>
    </row>
    <row r="108" spans="1:15" x14ac:dyDescent="0.3">
      <c r="A108" s="6"/>
      <c r="B108" s="7"/>
      <c r="C108" s="7"/>
      <c r="D108" s="7"/>
      <c r="E108" s="7"/>
      <c r="F108" s="8"/>
      <c r="G108" s="8"/>
      <c r="H108" s="9"/>
      <c r="I108" s="9"/>
      <c r="J108" s="4"/>
      <c r="K108" s="4"/>
      <c r="L108" s="2"/>
      <c r="M108" s="2"/>
      <c r="N108" s="2"/>
      <c r="O108" s="2"/>
    </row>
    <row r="109" spans="1:15" x14ac:dyDescent="0.3">
      <c r="A109" s="6"/>
      <c r="B109" s="7"/>
      <c r="C109" s="7"/>
      <c r="D109" s="7"/>
      <c r="E109" s="7"/>
      <c r="F109" s="8"/>
      <c r="G109" s="8"/>
      <c r="H109" s="9"/>
      <c r="I109" s="9"/>
      <c r="J109" s="4"/>
      <c r="K109" s="4"/>
      <c r="L109" s="2"/>
      <c r="M109" s="2"/>
      <c r="N109" s="2"/>
      <c r="O109" s="2"/>
    </row>
    <row r="110" spans="1:15" x14ac:dyDescent="0.3">
      <c r="A110" s="6"/>
      <c r="B110" s="7"/>
      <c r="C110" s="7"/>
      <c r="D110" s="7"/>
      <c r="E110" s="7"/>
      <c r="F110" s="8"/>
      <c r="G110" s="8"/>
      <c r="H110" s="9"/>
      <c r="I110" s="9"/>
      <c r="J110" s="4"/>
      <c r="K110" s="4"/>
      <c r="L110" s="2"/>
      <c r="M110" s="2"/>
      <c r="N110" s="2"/>
      <c r="O110" s="2"/>
    </row>
    <row r="111" spans="1:15" x14ac:dyDescent="0.3">
      <c r="A111" s="6"/>
      <c r="B111" s="7"/>
      <c r="C111" s="7"/>
      <c r="D111" s="7"/>
      <c r="E111" s="7"/>
      <c r="F111" s="8"/>
      <c r="G111" s="8"/>
      <c r="H111" s="9"/>
      <c r="I111" s="9"/>
      <c r="J111" s="4"/>
      <c r="K111" s="4"/>
      <c r="L111" s="2"/>
      <c r="M111" s="2"/>
      <c r="N111" s="2"/>
      <c r="O111" s="2"/>
    </row>
    <row r="112" spans="1:15" x14ac:dyDescent="0.3">
      <c r="A112" s="6"/>
      <c r="B112" s="7"/>
      <c r="C112" s="7"/>
      <c r="D112" s="7"/>
      <c r="E112" s="7"/>
      <c r="F112" s="8"/>
      <c r="G112" s="8"/>
      <c r="H112" s="9"/>
      <c r="I112" s="9"/>
      <c r="J112" s="4"/>
      <c r="K112" s="4"/>
      <c r="L112" s="2"/>
      <c r="M112" s="2"/>
      <c r="N112" s="2"/>
      <c r="O112" s="2"/>
    </row>
    <row r="113" spans="1:15" x14ac:dyDescent="0.3">
      <c r="A113" s="6"/>
      <c r="B113" s="7"/>
      <c r="C113" s="7"/>
      <c r="D113" s="7"/>
      <c r="E113" s="7"/>
      <c r="F113" s="8"/>
      <c r="G113" s="8"/>
      <c r="H113" s="9"/>
      <c r="I113" s="9"/>
      <c r="J113" s="4"/>
      <c r="K113" s="4"/>
      <c r="L113" s="2"/>
      <c r="M113" s="2"/>
      <c r="N113" s="2"/>
      <c r="O113" s="2"/>
    </row>
    <row r="114" spans="1:15" x14ac:dyDescent="0.3">
      <c r="A114" s="6"/>
      <c r="B114" s="7"/>
      <c r="C114" s="7"/>
      <c r="D114" s="7"/>
      <c r="E114" s="7"/>
      <c r="F114" s="8"/>
      <c r="G114" s="8"/>
      <c r="H114" s="9"/>
      <c r="I114" s="9"/>
      <c r="J114" s="4"/>
      <c r="K114" s="4"/>
      <c r="L114" s="2"/>
      <c r="M114" s="2"/>
      <c r="N114" s="2"/>
      <c r="O114" s="2"/>
    </row>
    <row r="115" spans="1:15" x14ac:dyDescent="0.3">
      <c r="A115" s="6"/>
      <c r="B115" s="7"/>
      <c r="C115" s="7"/>
      <c r="D115" s="7"/>
      <c r="E115" s="7"/>
      <c r="F115" s="8"/>
      <c r="G115" s="8"/>
      <c r="H115" s="9"/>
      <c r="I115" s="9"/>
      <c r="J115" s="4"/>
      <c r="K115" s="4"/>
      <c r="L115" s="2"/>
      <c r="M115" s="2"/>
      <c r="N115" s="2"/>
      <c r="O115" s="2"/>
    </row>
    <row r="116" spans="1:15" x14ac:dyDescent="0.3">
      <c r="A116" s="6"/>
      <c r="B116" s="7"/>
      <c r="C116" s="7"/>
      <c r="D116" s="7"/>
      <c r="E116" s="7"/>
      <c r="F116" s="8"/>
      <c r="G116" s="8"/>
      <c r="H116" s="9"/>
      <c r="I116" s="9"/>
      <c r="J116" s="4"/>
      <c r="K116" s="4"/>
      <c r="L116" s="2"/>
      <c r="M116" s="2"/>
      <c r="N116" s="2"/>
      <c r="O116" s="2"/>
    </row>
    <row r="117" spans="1:15" x14ac:dyDescent="0.3">
      <c r="A117" s="6"/>
      <c r="B117" s="7"/>
      <c r="C117" s="7"/>
      <c r="D117" s="7"/>
      <c r="E117" s="7"/>
      <c r="F117" s="8"/>
      <c r="G117" s="8"/>
      <c r="H117" s="9"/>
      <c r="I117" s="9"/>
      <c r="J117" s="4"/>
      <c r="K117" s="4"/>
      <c r="L117" s="2"/>
      <c r="M117" s="2"/>
      <c r="N117" s="2"/>
      <c r="O117" s="2"/>
    </row>
    <row r="118" spans="1:15" x14ac:dyDescent="0.3">
      <c r="A118" s="6"/>
      <c r="B118" s="7"/>
      <c r="C118" s="7"/>
      <c r="D118" s="7"/>
      <c r="E118" s="7"/>
      <c r="F118" s="8"/>
      <c r="G118" s="8"/>
      <c r="H118" s="9"/>
      <c r="I118" s="9"/>
      <c r="J118" s="4"/>
      <c r="K118" s="4"/>
      <c r="L118" s="2"/>
      <c r="M118" s="2"/>
      <c r="N118" s="2"/>
      <c r="O118" s="2"/>
    </row>
    <row r="119" spans="1:15" x14ac:dyDescent="0.3">
      <c r="A119" s="6"/>
      <c r="B119" s="7"/>
      <c r="C119" s="7"/>
      <c r="D119" s="7"/>
      <c r="E119" s="7"/>
      <c r="F119" s="8"/>
      <c r="G119" s="8"/>
      <c r="H119" s="9"/>
      <c r="I119" s="9"/>
      <c r="J119" s="4"/>
      <c r="K119" s="4"/>
      <c r="L119" s="2"/>
      <c r="M119" s="2"/>
      <c r="N119" s="2"/>
      <c r="O119" s="2"/>
    </row>
    <row r="120" spans="1:15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2"/>
      <c r="M120" s="2"/>
      <c r="N120" s="2"/>
      <c r="O120" s="2"/>
    </row>
    <row r="121" spans="1:15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2"/>
      <c r="M121" s="2"/>
      <c r="N121" s="2"/>
      <c r="O121" s="2"/>
    </row>
    <row r="122" spans="1:15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2"/>
      <c r="M122" s="2"/>
      <c r="N122" s="2"/>
      <c r="O122" s="2"/>
    </row>
    <row r="123" spans="1:15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2"/>
      <c r="M123" s="2"/>
      <c r="N123" s="2"/>
      <c r="O123" s="2"/>
    </row>
    <row r="124" spans="1:15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2"/>
      <c r="M124" s="2"/>
      <c r="N124" s="2"/>
      <c r="O124" s="2"/>
    </row>
    <row r="125" spans="1:15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2"/>
      <c r="M125" s="2"/>
      <c r="N125" s="2"/>
      <c r="O125" s="2"/>
    </row>
    <row r="126" spans="1:15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2"/>
      <c r="M126" s="2"/>
      <c r="N126" s="2"/>
      <c r="O126" s="2"/>
    </row>
    <row r="127" spans="1:15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2"/>
      <c r="M127" s="2"/>
      <c r="N127" s="2"/>
      <c r="O127" s="2"/>
    </row>
    <row r="128" spans="1:15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2"/>
      <c r="M128" s="2"/>
      <c r="N128" s="2"/>
      <c r="O128" s="2"/>
    </row>
    <row r="129" spans="1:15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2"/>
      <c r="M129" s="2"/>
      <c r="N129" s="2"/>
      <c r="O129" s="2"/>
    </row>
    <row r="130" spans="1:15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2"/>
      <c r="M130" s="2"/>
      <c r="N130" s="2"/>
      <c r="O130" s="2"/>
    </row>
    <row r="131" spans="1:15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2"/>
      <c r="M131" s="2"/>
      <c r="N131" s="2"/>
      <c r="O131" s="2"/>
    </row>
    <row r="132" spans="1:15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2"/>
      <c r="M132" s="2"/>
      <c r="N132" s="2"/>
      <c r="O132" s="2"/>
    </row>
    <row r="133" spans="1:15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2"/>
      <c r="M133" s="2"/>
      <c r="N133" s="2"/>
      <c r="O133" s="2"/>
    </row>
    <row r="134" spans="1:15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2"/>
      <c r="M134" s="2"/>
      <c r="N134" s="2"/>
      <c r="O134" s="2"/>
    </row>
    <row r="135" spans="1:15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2"/>
      <c r="M135" s="2"/>
      <c r="N135" s="2"/>
      <c r="O135" s="2"/>
    </row>
    <row r="136" spans="1:15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2"/>
      <c r="M136" s="2"/>
      <c r="N136" s="2"/>
      <c r="O136" s="2"/>
    </row>
    <row r="137" spans="1:15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2"/>
      <c r="M137" s="2"/>
      <c r="N137" s="2"/>
      <c r="O137" s="2"/>
    </row>
    <row r="138" spans="1:15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2"/>
      <c r="M138" s="2"/>
      <c r="N138" s="2"/>
      <c r="O138" s="2"/>
    </row>
    <row r="139" spans="1:15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2"/>
      <c r="M139" s="2"/>
      <c r="N139" s="2"/>
      <c r="O139" s="2"/>
    </row>
    <row r="140" spans="1:15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2"/>
      <c r="M140" s="2"/>
      <c r="N140" s="2"/>
      <c r="O140" s="2"/>
    </row>
    <row r="141" spans="1:15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2"/>
      <c r="M141" s="2"/>
      <c r="N141" s="2"/>
      <c r="O141" s="2"/>
    </row>
    <row r="142" spans="1:15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2"/>
      <c r="M142" s="2"/>
      <c r="N142" s="2"/>
      <c r="O142" s="2"/>
    </row>
    <row r="143" spans="1:1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</sheetData>
  <mergeCells count="13">
    <mergeCell ref="T5:U5"/>
    <mergeCell ref="V5:W5"/>
    <mergeCell ref="X5:Y5"/>
    <mergeCell ref="Z5:AA5"/>
    <mergeCell ref="B5:C5"/>
    <mergeCell ref="D5:E5"/>
    <mergeCell ref="F5:G5"/>
    <mergeCell ref="H5:I5"/>
    <mergeCell ref="J5:K5"/>
    <mergeCell ref="L5:M5"/>
    <mergeCell ref="N5:O5"/>
    <mergeCell ref="P5:Q5"/>
    <mergeCell ref="R5:S5"/>
  </mergeCells>
  <pageMargins left="0" right="0" top="0" bottom="0.15748031496062992" header="0.31496062992125984" footer="0.15748031496062992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SPESE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Tè</dc:creator>
  <cp:lastModifiedBy>Sergio Santinelli</cp:lastModifiedBy>
  <cp:lastPrinted>2015-08-04T13:52:39Z</cp:lastPrinted>
  <dcterms:created xsi:type="dcterms:W3CDTF">2014-12-05T11:19:01Z</dcterms:created>
  <dcterms:modified xsi:type="dcterms:W3CDTF">2015-08-05T06:03:46Z</dcterms:modified>
</cp:coreProperties>
</file>